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Titul. str. - PARAGRAFY" sheetId="4" r:id="rId1"/>
    <sheet name="Paragrafy Příjmy" sheetId="5" r:id="rId2"/>
    <sheet name="PARAGRAFY Výdaje" sheetId="6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148" i="6"/>
  <c r="H146"/>
  <c r="H133"/>
  <c r="H129"/>
  <c r="H126"/>
  <c r="H123"/>
  <c r="H120"/>
  <c r="H117"/>
  <c r="H116"/>
  <c r="H115"/>
  <c r="H112"/>
  <c r="H109"/>
  <c r="H106"/>
  <c r="H103"/>
  <c r="H102"/>
  <c r="H101"/>
  <c r="H98"/>
  <c r="H97"/>
  <c r="H93"/>
  <c r="H90"/>
  <c r="H87"/>
  <c r="H86"/>
  <c r="H85"/>
  <c r="H82"/>
  <c r="H79"/>
  <c r="H78"/>
  <c r="H77"/>
  <c r="H73"/>
  <c r="H72"/>
  <c r="H74" s="1"/>
  <c r="H69"/>
  <c r="H68"/>
  <c r="H67"/>
  <c r="H64"/>
  <c r="H63"/>
  <c r="H62"/>
  <c r="H59"/>
  <c r="H58"/>
  <c r="H57"/>
  <c r="H54"/>
  <c r="H51"/>
  <c r="H50"/>
  <c r="H49"/>
  <c r="H46"/>
  <c r="H43"/>
  <c r="H40"/>
  <c r="H37"/>
  <c r="H36"/>
  <c r="H32"/>
  <c r="H31"/>
  <c r="H30"/>
  <c r="H26"/>
  <c r="H27" s="1"/>
  <c r="H22"/>
  <c r="H21"/>
  <c r="H20"/>
  <c r="H17"/>
  <c r="H16"/>
  <c r="H15"/>
  <c r="H12"/>
  <c r="H9"/>
  <c r="H8"/>
  <c r="H139" s="1"/>
  <c r="H7"/>
  <c r="H4"/>
  <c r="H138" s="1"/>
  <c r="H40" i="5"/>
  <c r="H47" s="1"/>
  <c r="H37"/>
  <c r="H34"/>
  <c r="H31"/>
  <c r="H27"/>
  <c r="H46" s="1"/>
  <c r="H26"/>
  <c r="H23"/>
  <c r="H20"/>
  <c r="H17"/>
  <c r="H11"/>
  <c r="H8"/>
  <c r="H45" s="1"/>
  <c r="H5"/>
  <c r="H44" s="1"/>
  <c r="H140" i="6" l="1"/>
  <c r="H147" s="1"/>
  <c r="H149" s="1"/>
  <c r="H48" i="5"/>
</calcChain>
</file>

<file path=xl/sharedStrings.xml><?xml version="1.0" encoding="utf-8"?>
<sst xmlns="http://schemas.openxmlformats.org/spreadsheetml/2006/main" count="150" uniqueCount="111">
  <si>
    <t>Kraj Královéhradecký</t>
  </si>
  <si>
    <t>Obec …………………………………………………….</t>
  </si>
  <si>
    <t xml:space="preserve">                    SADOVÁ</t>
  </si>
  <si>
    <t>Rozpočet na rok   2015</t>
  </si>
  <si>
    <t>V  Sadové</t>
  </si>
  <si>
    <t xml:space="preserve">dne: </t>
  </si>
  <si>
    <t>Příjmy</t>
  </si>
  <si>
    <t>v tis. Kč</t>
  </si>
  <si>
    <t>strana 1</t>
  </si>
  <si>
    <t>SU</t>
  </si>
  <si>
    <t>AU</t>
  </si>
  <si>
    <t>UZ</t>
  </si>
  <si>
    <t>ORG</t>
  </si>
  <si>
    <t>PAR</t>
  </si>
  <si>
    <t>POL</t>
  </si>
  <si>
    <t>ZP</t>
  </si>
  <si>
    <t>HODN</t>
  </si>
  <si>
    <t>TEXT</t>
  </si>
  <si>
    <t>xxx</t>
  </si>
  <si>
    <t>xx</t>
  </si>
  <si>
    <t>xxxxx</t>
  </si>
  <si>
    <t>xxxx</t>
  </si>
  <si>
    <t>má dáti</t>
  </si>
  <si>
    <t>tř.1</t>
  </si>
  <si>
    <t>Daňové příjmy</t>
  </si>
  <si>
    <t>Podpora ostatních produkčních činností</t>
  </si>
  <si>
    <t>Rybářské povolenky</t>
  </si>
  <si>
    <t>Ostatní záležitosti pozemních komunikací (chodníky)</t>
  </si>
  <si>
    <t>Pronájem sportoviště</t>
  </si>
  <si>
    <t>Bytové hospodářství</t>
  </si>
  <si>
    <t>Nebytové hospodářství</t>
  </si>
  <si>
    <t>Komunální služby a územní rozvoj (prodej nemovitostí)</t>
  </si>
  <si>
    <t>Prodej nemovitostí</t>
  </si>
  <si>
    <t>3639 CELKEM</t>
  </si>
  <si>
    <t xml:space="preserve">Využívání a zneškodňování komunálních odpadů </t>
  </si>
  <si>
    <t>Péče o vzhled obcí a veřejná zeleň</t>
  </si>
  <si>
    <t>Příjmy z finančních operací</t>
  </si>
  <si>
    <t>tř.4</t>
  </si>
  <si>
    <t>Dotace</t>
  </si>
  <si>
    <t>Rekapitulace příjmů:</t>
  </si>
  <si>
    <r>
      <t xml:space="preserve">třída </t>
    </r>
    <r>
      <rPr>
        <b/>
        <sz val="10"/>
        <rFont val="Comic Sans MS"/>
        <family val="4"/>
      </rPr>
      <t>1</t>
    </r>
  </si>
  <si>
    <t>Daňové příjmy celkem</t>
  </si>
  <si>
    <r>
      <t xml:space="preserve">třída </t>
    </r>
    <r>
      <rPr>
        <b/>
        <sz val="10"/>
        <rFont val="Comic Sans MS"/>
        <family val="4"/>
      </rPr>
      <t>2</t>
    </r>
  </si>
  <si>
    <t>Nedaňové příjmy celkem</t>
  </si>
  <si>
    <r>
      <t xml:space="preserve">třída </t>
    </r>
    <r>
      <rPr>
        <b/>
        <sz val="10"/>
        <rFont val="Comic Sans MS"/>
        <family val="4"/>
      </rPr>
      <t>3</t>
    </r>
  </si>
  <si>
    <t>Kapitálové příjmy</t>
  </si>
  <si>
    <r>
      <t xml:space="preserve">třída </t>
    </r>
    <r>
      <rPr>
        <b/>
        <sz val="10"/>
        <rFont val="Comic Sans MS"/>
        <family val="4"/>
      </rPr>
      <t>4</t>
    </r>
  </si>
  <si>
    <t>Přijaté dotace</t>
  </si>
  <si>
    <t>P ř í j m y   c e l k e m</t>
  </si>
  <si>
    <t>Výdaje</t>
  </si>
  <si>
    <t>Strana 1</t>
  </si>
  <si>
    <t>Pěstební činnost</t>
  </si>
  <si>
    <t>Investice</t>
  </si>
  <si>
    <t>1032 CELKEM</t>
  </si>
  <si>
    <t>Rybářství</t>
  </si>
  <si>
    <t>Silnice (včetně údržby, čištění, úklidu sněhu)</t>
  </si>
  <si>
    <t>2212 CELKEM</t>
  </si>
  <si>
    <t>Ost zál pozem komunikací (chodníky, plochy, cyklost.)</t>
  </si>
  <si>
    <t>2219 CELKEM</t>
  </si>
  <si>
    <t>Pitná voda</t>
  </si>
  <si>
    <t>2310 CELKEM</t>
  </si>
  <si>
    <t>Odvádění a čištění odpadních vod a nakládání s kaly</t>
  </si>
  <si>
    <t>2321 CELKEM</t>
  </si>
  <si>
    <t>Úpravy drobných vodních toků</t>
  </si>
  <si>
    <t>2333 CELKEM</t>
  </si>
  <si>
    <t>Záležitosti kultury j.n. (Obecní kronika)</t>
  </si>
  <si>
    <t>Místní rozhlas</t>
  </si>
  <si>
    <t>Záležitosti kult.církví a sdělov. prostředků j.n.(SPOZ)</t>
  </si>
  <si>
    <t>Sportovní zařízení v majetku obce</t>
  </si>
  <si>
    <t>3412 CELKEM</t>
  </si>
  <si>
    <t xml:space="preserve">Ostatní tělovýchovná činnost </t>
  </si>
  <si>
    <t>Využití volného času dětí a mládeže (dětské hřiště)</t>
  </si>
  <si>
    <t>3421 CELKEM</t>
  </si>
  <si>
    <t>3612 CELKEM</t>
  </si>
  <si>
    <t>3613 CELKEM</t>
  </si>
  <si>
    <t>Veřejné osvětlení</t>
  </si>
  <si>
    <t>3631 CELKEM</t>
  </si>
  <si>
    <t>Výstavba a údržba místních inženýr. sítí (jen plyn)</t>
  </si>
  <si>
    <t>3633 CELKEM</t>
  </si>
  <si>
    <t>Územní plánování</t>
  </si>
  <si>
    <t xml:space="preserve">Komunální služby a územní rozvoj </t>
  </si>
  <si>
    <t>Investice (Pozemky)</t>
  </si>
  <si>
    <t>Sběr a svoz nebezpečného odpadu</t>
  </si>
  <si>
    <t>Sběr a svoz komunálních odpadů</t>
  </si>
  <si>
    <t>Protierozní ochrana</t>
  </si>
  <si>
    <t>3744 CELKEM</t>
  </si>
  <si>
    <t xml:space="preserve">Péče o vzhled obcí a veřejnou zeleň </t>
  </si>
  <si>
    <t>3745 CELKEM</t>
  </si>
  <si>
    <t>Ochrana obyvatelstva - nespecifikovaná rezerva</t>
  </si>
  <si>
    <t>Požární ochrana  - dobrovolná část</t>
  </si>
  <si>
    <t>Zastupitelstva obcí</t>
  </si>
  <si>
    <t>Činnost místní správy (vnitřní činnost samotného OÚ)</t>
  </si>
  <si>
    <t>6171 CELKEM</t>
  </si>
  <si>
    <t>Obvyklé příjmy a výdaje z finančních operací</t>
  </si>
  <si>
    <t>Pojištění funkčně nespecifikované</t>
  </si>
  <si>
    <t>Vratky dotací na volby</t>
  </si>
  <si>
    <t>Nespecifikované rezervy</t>
  </si>
  <si>
    <t>FINANCOVÁNÍ</t>
  </si>
  <si>
    <t>Splátka úvěru</t>
  </si>
  <si>
    <t xml:space="preserve">Rekapitulace výdajů </t>
  </si>
  <si>
    <r>
      <t>třída</t>
    </r>
    <r>
      <rPr>
        <sz val="12"/>
        <rFont val="Comic Sans MS"/>
        <family val="4"/>
        <charset val="238"/>
      </rPr>
      <t xml:space="preserve">  </t>
    </r>
    <r>
      <rPr>
        <b/>
        <sz val="12"/>
        <rFont val="Comic Sans MS"/>
        <family val="4"/>
      </rPr>
      <t>5</t>
    </r>
  </si>
  <si>
    <t>Běžné výdaje</t>
  </si>
  <si>
    <r>
      <t xml:space="preserve">třída  </t>
    </r>
    <r>
      <rPr>
        <b/>
        <sz val="12"/>
        <rFont val="Comic Sans MS"/>
        <family val="4"/>
      </rPr>
      <t>6</t>
    </r>
  </si>
  <si>
    <t>Kapitálové výdaje</t>
  </si>
  <si>
    <t>V ý d a j e   c e l k e m</t>
  </si>
  <si>
    <t xml:space="preserve">Rekapitulace schváleného rozpočtu </t>
  </si>
  <si>
    <t xml:space="preserve">Příjmy celkem </t>
  </si>
  <si>
    <t xml:space="preserve">Výdaje celkem </t>
  </si>
  <si>
    <t>Financování - třída 8 (saldo)</t>
  </si>
  <si>
    <t>CELKOVÁ BILANCE ROZPOČTU</t>
  </si>
  <si>
    <t>NÁVRH Rozpočtu na rok 2015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</si>
</sst>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u/>
      <sz val="14"/>
      <name val="Arial CE"/>
      <family val="2"/>
      <charset val="238"/>
    </font>
    <font>
      <sz val="12"/>
      <name val="Comic Sans MS"/>
      <family val="4"/>
      <charset val="238"/>
    </font>
    <font>
      <b/>
      <sz val="16"/>
      <name val="Comic Sans MS"/>
      <family val="4"/>
      <charset val="238"/>
    </font>
    <font>
      <b/>
      <sz val="16"/>
      <name val="Arial CE"/>
      <family val="2"/>
      <charset val="238"/>
    </font>
    <font>
      <b/>
      <sz val="24"/>
      <name val="Comic Sans MS"/>
      <family val="4"/>
      <charset val="238"/>
    </font>
    <font>
      <b/>
      <sz val="12"/>
      <name val="Comic Sans MS"/>
      <family val="4"/>
      <charset val="238"/>
    </font>
    <font>
      <sz val="12"/>
      <name val="Arial CE"/>
      <family val="2"/>
      <charset val="238"/>
    </font>
    <font>
      <b/>
      <sz val="14"/>
      <name val="Comic Sans MS"/>
      <family val="4"/>
    </font>
    <font>
      <sz val="10"/>
      <name val="Comic Sans MS"/>
      <family val="4"/>
      <charset val="238"/>
    </font>
    <font>
      <b/>
      <sz val="10"/>
      <name val="Comic Sans MS"/>
      <family val="4"/>
      <charset val="238"/>
    </font>
    <font>
      <b/>
      <sz val="12"/>
      <name val="Comic Sans MS"/>
      <family val="4"/>
    </font>
    <font>
      <b/>
      <sz val="10"/>
      <color indexed="12"/>
      <name val="Comic Sans MS"/>
      <family val="4"/>
    </font>
    <font>
      <b/>
      <sz val="10"/>
      <name val="Comic Sans MS"/>
      <family val="4"/>
    </font>
    <font>
      <b/>
      <sz val="10"/>
      <color rgb="FF0070C0"/>
      <name val="Comic Sans MS"/>
      <family val="4"/>
    </font>
    <font>
      <sz val="9"/>
      <name val="Comic Sans MS"/>
      <family val="4"/>
      <charset val="238"/>
    </font>
    <font>
      <b/>
      <sz val="11"/>
      <name val="Comic Sans MS"/>
      <family val="4"/>
      <charset val="238"/>
    </font>
    <font>
      <b/>
      <sz val="11"/>
      <color indexed="12"/>
      <name val="Arial CE"/>
      <family val="2"/>
      <charset val="238"/>
    </font>
    <font>
      <b/>
      <sz val="10"/>
      <color rgb="FFFF0000"/>
      <name val="Comic Sans MS"/>
      <family val="4"/>
    </font>
    <font>
      <b/>
      <sz val="10"/>
      <color indexed="10"/>
      <name val="Comic Sans MS"/>
      <family val="4"/>
    </font>
    <font>
      <sz val="10"/>
      <color indexed="10"/>
      <name val="Comic Sans MS"/>
      <family val="4"/>
    </font>
    <font>
      <b/>
      <sz val="10"/>
      <color rgb="FFFF0000"/>
      <name val="Comic Sans MS"/>
      <family val="4"/>
      <charset val="238"/>
    </font>
    <font>
      <b/>
      <u/>
      <sz val="10"/>
      <name val="Comic Sans MS"/>
      <family val="4"/>
      <charset val="238"/>
    </font>
    <font>
      <b/>
      <sz val="11"/>
      <name val="Comic Sans MS"/>
      <family val="4"/>
    </font>
    <font>
      <sz val="12"/>
      <name val="Comic Sans MS"/>
      <family val="4"/>
    </font>
    <font>
      <b/>
      <sz val="12"/>
      <color indexed="10"/>
      <name val="Arial CE"/>
      <family val="2"/>
      <charset val="238"/>
    </font>
    <font>
      <b/>
      <sz val="12"/>
      <color indexed="12"/>
      <name val="Comic Sans MS"/>
      <family val="4"/>
      <charset val="238"/>
    </font>
    <font>
      <b/>
      <sz val="12"/>
      <color indexed="10"/>
      <name val="Comic Sans MS"/>
      <family val="4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Border="1" applyAlignment="1">
      <alignment horizontal="center"/>
    </xf>
    <xf numFmtId="14" fontId="8" fillId="0" borderId="0" xfId="1" applyNumberFormat="1" applyFont="1" applyAlignment="1">
      <alignment horizont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2" fontId="18" fillId="0" borderId="10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2" fontId="18" fillId="0" borderId="1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vertical="center"/>
    </xf>
    <xf numFmtId="2" fontId="18" fillId="0" borderId="13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2" fontId="18" fillId="0" borderId="16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11" fillId="0" borderId="0" xfId="1" applyFont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14" fillId="0" borderId="19" xfId="1" applyFont="1" applyBorder="1" applyAlignment="1">
      <alignment horizontal="left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0" fontId="14" fillId="0" borderId="2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0" fontId="22" fillId="0" borderId="3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164" fontId="19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vertical="center"/>
    </xf>
    <xf numFmtId="0" fontId="22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8" fillId="0" borderId="5" xfId="1" applyFont="1" applyBorder="1" applyAlignment="1"/>
    <xf numFmtId="0" fontId="8" fillId="0" borderId="6" xfId="1" applyFont="1" applyBorder="1" applyAlignment="1"/>
    <xf numFmtId="2" fontId="26" fillId="0" borderId="6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8" fillId="0" borderId="15" xfId="1" applyFont="1" applyBorder="1" applyAlignment="1"/>
    <xf numFmtId="0" fontId="8" fillId="0" borderId="19" xfId="1" applyFont="1" applyBorder="1" applyAlignment="1"/>
    <xf numFmtId="2" fontId="26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8" fillId="0" borderId="15" xfId="1" applyFont="1" applyBorder="1" applyAlignment="1"/>
    <xf numFmtId="2" fontId="26" fillId="0" borderId="16" xfId="1" applyNumberFormat="1" applyFont="1" applyBorder="1" applyAlignment="1">
      <alignment horizontal="center" vertical="center"/>
    </xf>
    <xf numFmtId="0" fontId="12" fillId="0" borderId="17" xfId="1" applyFont="1" applyBorder="1" applyAlignment="1">
      <alignment vertical="center"/>
    </xf>
    <xf numFmtId="0" fontId="12" fillId="0" borderId="0" xfId="1" applyFont="1" applyAlignment="1">
      <alignment vertical="center"/>
    </xf>
    <xf numFmtId="2" fontId="27" fillId="0" borderId="25" xfId="1" applyNumberFormat="1" applyFont="1" applyBorder="1" applyAlignment="1">
      <alignment horizontal="center" vertical="center"/>
    </xf>
    <xf numFmtId="2" fontId="27" fillId="0" borderId="26" xfId="1" applyNumberFormat="1" applyFont="1" applyBorder="1" applyAlignment="1">
      <alignment horizontal="center" vertical="center"/>
    </xf>
    <xf numFmtId="0" fontId="12" fillId="0" borderId="27" xfId="1" applyFont="1" applyBorder="1" applyAlignment="1">
      <alignment vertical="center"/>
    </xf>
    <xf numFmtId="2" fontId="28" fillId="0" borderId="25" xfId="1" applyNumberFormat="1" applyFont="1" applyBorder="1" applyAlignment="1">
      <alignment horizontal="center" vertical="center"/>
    </xf>
    <xf numFmtId="2" fontId="28" fillId="0" borderId="21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vertical="center"/>
    </xf>
    <xf numFmtId="2" fontId="27" fillId="0" borderId="5" xfId="1" applyNumberFormat="1" applyFont="1" applyBorder="1" applyAlignment="1">
      <alignment horizontal="center" vertical="center"/>
    </xf>
    <xf numFmtId="2" fontId="7" fillId="0" borderId="25" xfId="1" applyNumberFormat="1" applyFont="1" applyBorder="1" applyAlignment="1">
      <alignment horizontal="center" vertical="center"/>
    </xf>
    <xf numFmtId="2" fontId="7" fillId="0" borderId="29" xfId="1" applyNumberFormat="1" applyFont="1" applyBorder="1" applyAlignment="1">
      <alignment horizontal="center" vertical="center"/>
    </xf>
    <xf numFmtId="0" fontId="12" fillId="0" borderId="30" xfId="1" applyFont="1" applyBorder="1" applyAlignment="1">
      <alignment vertical="center"/>
    </xf>
    <xf numFmtId="0" fontId="2" fillId="0" borderId="0" xfId="1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8;ET%202015%20+%20V&#221;HL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ul. str.-PODROBNÝ ROZPOČET "/>
      <sheetName val="Příjmy"/>
      <sheetName val="Graf1"/>
      <sheetName val="Výdaje"/>
      <sheetName val="Titul. str. - PARAGRAFY"/>
      <sheetName val="Paragrafy Příjmy"/>
      <sheetName val="PARAGRAFY Výdaje"/>
      <sheetName val="ROZPOČTOVÝ VÝHLED"/>
    </sheetNames>
    <sheetDataSet>
      <sheetData sheetId="0" refreshError="1"/>
      <sheetData sheetId="1">
        <row r="4">
          <cell r="H4">
            <v>650</v>
          </cell>
        </row>
        <row r="5">
          <cell r="H5">
            <v>50</v>
          </cell>
        </row>
        <row r="6">
          <cell r="H6">
            <v>80</v>
          </cell>
        </row>
        <row r="7">
          <cell r="H7">
            <v>700</v>
          </cell>
        </row>
        <row r="9">
          <cell r="H9">
            <v>1270</v>
          </cell>
        </row>
        <row r="11">
          <cell r="H11">
            <v>150</v>
          </cell>
        </row>
        <row r="12">
          <cell r="H12">
            <v>7</v>
          </cell>
        </row>
        <row r="15">
          <cell r="H15">
            <v>7</v>
          </cell>
        </row>
        <row r="16">
          <cell r="H16">
            <v>45</v>
          </cell>
        </row>
        <row r="17">
          <cell r="H17">
            <v>6</v>
          </cell>
        </row>
        <row r="18">
          <cell r="H18">
            <v>335</v>
          </cell>
        </row>
        <row r="21">
          <cell r="H21">
            <v>150</v>
          </cell>
        </row>
        <row r="22">
          <cell r="H22">
            <v>6</v>
          </cell>
        </row>
        <row r="23">
          <cell r="H23">
            <v>3</v>
          </cell>
        </row>
        <row r="26">
          <cell r="H26">
            <v>5</v>
          </cell>
        </row>
        <row r="27">
          <cell r="H27">
            <v>20</v>
          </cell>
        </row>
        <row r="28">
          <cell r="H28">
            <v>334</v>
          </cell>
        </row>
        <row r="29">
          <cell r="H29">
            <v>151</v>
          </cell>
        </row>
        <row r="30">
          <cell r="H30">
            <v>2</v>
          </cell>
        </row>
        <row r="31">
          <cell r="H31">
            <v>2.1</v>
          </cell>
        </row>
        <row r="33">
          <cell r="H33">
            <v>28</v>
          </cell>
        </row>
        <row r="34">
          <cell r="H34">
            <v>40</v>
          </cell>
        </row>
        <row r="50">
          <cell r="H50">
            <v>58.9</v>
          </cell>
        </row>
      </sheetData>
      <sheetData sheetId="2" refreshError="1"/>
      <sheetData sheetId="3">
        <row r="5">
          <cell r="H5">
            <v>3</v>
          </cell>
        </row>
        <row r="8">
          <cell r="H8">
            <v>90</v>
          </cell>
        </row>
        <row r="9">
          <cell r="H9">
            <v>30</v>
          </cell>
        </row>
        <row r="10">
          <cell r="H10">
            <v>23</v>
          </cell>
        </row>
        <row r="11">
          <cell r="H11">
            <v>8</v>
          </cell>
        </row>
        <row r="13">
          <cell r="H13">
            <v>98</v>
          </cell>
        </row>
        <row r="14">
          <cell r="H14">
            <v>40</v>
          </cell>
        </row>
        <row r="15">
          <cell r="H15">
            <v>4</v>
          </cell>
        </row>
        <row r="16">
          <cell r="H16">
            <v>4</v>
          </cell>
        </row>
        <row r="17">
          <cell r="H17">
            <v>3</v>
          </cell>
        </row>
        <row r="25">
          <cell r="H25">
            <v>65</v>
          </cell>
        </row>
        <row r="26">
          <cell r="H26">
            <v>30</v>
          </cell>
        </row>
        <row r="27">
          <cell r="H27">
            <v>17</v>
          </cell>
        </row>
        <row r="28">
          <cell r="H28">
            <v>6</v>
          </cell>
        </row>
        <row r="30">
          <cell r="H30">
            <v>20</v>
          </cell>
        </row>
        <row r="31">
          <cell r="H31">
            <v>8</v>
          </cell>
        </row>
        <row r="40">
          <cell r="H40">
            <v>10.1</v>
          </cell>
        </row>
        <row r="41">
          <cell r="H41">
            <v>12</v>
          </cell>
        </row>
        <row r="42">
          <cell r="H42">
            <v>66</v>
          </cell>
        </row>
        <row r="44">
          <cell r="H44">
            <v>550</v>
          </cell>
        </row>
        <row r="51">
          <cell r="H51">
            <v>4</v>
          </cell>
        </row>
        <row r="56">
          <cell r="H56">
            <v>50</v>
          </cell>
        </row>
        <row r="74">
          <cell r="H74">
            <v>10</v>
          </cell>
        </row>
        <row r="75">
          <cell r="H75">
            <v>10</v>
          </cell>
        </row>
        <row r="76">
          <cell r="H76">
            <v>10</v>
          </cell>
        </row>
        <row r="80">
          <cell r="H80">
            <v>3</v>
          </cell>
        </row>
        <row r="82">
          <cell r="H82">
            <v>3</v>
          </cell>
        </row>
        <row r="84">
          <cell r="H84">
            <v>10</v>
          </cell>
        </row>
        <row r="85">
          <cell r="H85">
            <v>3</v>
          </cell>
        </row>
        <row r="90">
          <cell r="H90">
            <v>20</v>
          </cell>
        </row>
        <row r="93">
          <cell r="H93">
            <v>10</v>
          </cell>
        </row>
        <row r="102">
          <cell r="H102">
            <v>3</v>
          </cell>
        </row>
        <row r="103">
          <cell r="H103">
            <v>25</v>
          </cell>
        </row>
        <row r="104">
          <cell r="H104">
            <v>67</v>
          </cell>
        </row>
        <row r="106">
          <cell r="H106">
            <v>5</v>
          </cell>
        </row>
        <row r="107">
          <cell r="H107">
            <v>77</v>
          </cell>
        </row>
        <row r="117">
          <cell r="H117" t="str">
            <v xml:space="preserve"> </v>
          </cell>
        </row>
        <row r="124">
          <cell r="H124">
            <v>2</v>
          </cell>
        </row>
        <row r="125">
          <cell r="H125">
            <v>2</v>
          </cell>
        </row>
        <row r="126">
          <cell r="H126">
            <v>90</v>
          </cell>
        </row>
        <row r="136">
          <cell r="H136">
            <v>25</v>
          </cell>
        </row>
        <row r="143">
          <cell r="H143">
            <v>14.625</v>
          </cell>
        </row>
        <row r="146">
          <cell r="H146">
            <v>237</v>
          </cell>
        </row>
        <row r="149">
          <cell r="H149">
            <v>10</v>
          </cell>
        </row>
        <row r="153">
          <cell r="H153">
            <v>6</v>
          </cell>
        </row>
        <row r="154">
          <cell r="H154">
            <v>200</v>
          </cell>
        </row>
        <row r="162">
          <cell r="H162">
            <v>250</v>
          </cell>
        </row>
        <row r="163">
          <cell r="H163">
            <v>60</v>
          </cell>
        </row>
        <row r="164">
          <cell r="H164">
            <v>65</v>
          </cell>
        </row>
        <row r="165">
          <cell r="H165">
            <v>23</v>
          </cell>
        </row>
        <row r="166">
          <cell r="H166">
            <v>3</v>
          </cell>
        </row>
        <row r="168">
          <cell r="H168">
            <v>8</v>
          </cell>
        </row>
        <row r="169">
          <cell r="H169">
            <v>50</v>
          </cell>
        </row>
        <row r="170">
          <cell r="H170">
            <v>5</v>
          </cell>
        </row>
        <row r="177">
          <cell r="H177">
            <v>1</v>
          </cell>
        </row>
        <row r="181">
          <cell r="H181">
            <v>2</v>
          </cell>
        </row>
        <row r="183">
          <cell r="H183">
            <v>6</v>
          </cell>
        </row>
        <row r="185">
          <cell r="H185">
            <v>30</v>
          </cell>
        </row>
        <row r="188">
          <cell r="H188">
            <v>635</v>
          </cell>
        </row>
        <row r="189">
          <cell r="H189">
            <v>102</v>
          </cell>
        </row>
        <row r="190">
          <cell r="H190">
            <v>57</v>
          </cell>
        </row>
        <row r="191">
          <cell r="H191">
            <v>15</v>
          </cell>
        </row>
        <row r="195">
          <cell r="H195">
            <v>190</v>
          </cell>
        </row>
        <row r="196">
          <cell r="H196">
            <v>22</v>
          </cell>
        </row>
        <row r="197">
          <cell r="H197">
            <v>49</v>
          </cell>
        </row>
        <row r="198">
          <cell r="H198">
            <v>17</v>
          </cell>
        </row>
        <row r="200">
          <cell r="H200">
            <v>1</v>
          </cell>
        </row>
        <row r="202">
          <cell r="H202">
            <v>5</v>
          </cell>
        </row>
        <row r="204">
          <cell r="H204">
            <v>30</v>
          </cell>
        </row>
        <row r="205">
          <cell r="H205">
            <v>17</v>
          </cell>
        </row>
        <row r="207">
          <cell r="H207">
            <v>1</v>
          </cell>
        </row>
        <row r="208">
          <cell r="H208">
            <v>13</v>
          </cell>
        </row>
        <row r="210">
          <cell r="H210">
            <v>20</v>
          </cell>
        </row>
        <row r="211">
          <cell r="H211">
            <v>25</v>
          </cell>
        </row>
        <row r="215">
          <cell r="H215">
            <v>1</v>
          </cell>
        </row>
        <row r="216">
          <cell r="H216">
            <v>5</v>
          </cell>
        </row>
        <row r="226">
          <cell r="H226">
            <v>7.585</v>
          </cell>
        </row>
        <row r="229">
          <cell r="H229">
            <v>4</v>
          </cell>
        </row>
        <row r="230">
          <cell r="H230">
            <v>30</v>
          </cell>
        </row>
        <row r="234">
          <cell r="H234">
            <v>10.79</v>
          </cell>
        </row>
        <row r="235">
          <cell r="H235">
            <v>5.9</v>
          </cell>
        </row>
        <row r="245">
          <cell r="H245">
            <v>-350</v>
          </cell>
        </row>
      </sheetData>
      <sheetData sheetId="4" refreshError="1"/>
      <sheetData sheetId="5">
        <row r="48">
          <cell r="H48">
            <v>4100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34"/>
  <sheetViews>
    <sheetView zoomScaleNormal="100" workbookViewId="0">
      <selection activeCell="L29" sqref="L29"/>
    </sheetView>
  </sheetViews>
  <sheetFormatPr defaultRowHeight="12.75"/>
  <cols>
    <col min="1" max="16384" width="9.140625" style="1"/>
  </cols>
  <sheetData>
    <row r="3" spans="1:9" ht="18">
      <c r="A3" s="111" t="s">
        <v>110</v>
      </c>
      <c r="B3" s="111"/>
      <c r="C3" s="111"/>
      <c r="D3" s="111"/>
      <c r="E3" s="111"/>
      <c r="F3" s="111"/>
      <c r="G3" s="111"/>
      <c r="H3" s="111"/>
      <c r="I3" s="111"/>
    </row>
    <row r="8" spans="1:9" ht="19.5">
      <c r="A8" s="2" t="s">
        <v>0</v>
      </c>
    </row>
    <row r="13" spans="1:9" ht="24.75">
      <c r="A13" s="3" t="s">
        <v>1</v>
      </c>
      <c r="B13" s="4" t="s">
        <v>2</v>
      </c>
    </row>
    <row r="18" spans="1:9" ht="37.5">
      <c r="A18" s="5" t="s">
        <v>3</v>
      </c>
      <c r="B18" s="5"/>
      <c r="C18" s="5"/>
      <c r="D18" s="5"/>
      <c r="E18" s="5"/>
      <c r="F18" s="5"/>
      <c r="G18" s="5"/>
      <c r="H18" s="5"/>
      <c r="I18" s="5"/>
    </row>
    <row r="25" spans="1:9" ht="19.5">
      <c r="A25" s="2" t="s">
        <v>4</v>
      </c>
      <c r="F25" s="2" t="s">
        <v>5</v>
      </c>
      <c r="G25" s="6">
        <v>41967</v>
      </c>
      <c r="H25" s="6"/>
    </row>
    <row r="26" spans="1:9" ht="19.5">
      <c r="F26" s="2"/>
    </row>
    <row r="27" spans="1:9" ht="19.5">
      <c r="F27" s="2"/>
    </row>
    <row r="28" spans="1:9" ht="19.5">
      <c r="F28" s="2"/>
    </row>
    <row r="29" spans="1:9" ht="19.5">
      <c r="F29" s="2"/>
    </row>
    <row r="30" spans="1:9" ht="19.5">
      <c r="F30" s="2"/>
    </row>
    <row r="31" spans="1:9" ht="19.5">
      <c r="F31" s="2"/>
    </row>
    <row r="32" spans="1:9" ht="19.5">
      <c r="F32" s="2"/>
    </row>
    <row r="33" spans="6:6" ht="19.5">
      <c r="F33" s="2"/>
    </row>
    <row r="34" spans="6:6" ht="19.5">
      <c r="F34" s="2"/>
    </row>
  </sheetData>
  <mergeCells count="3">
    <mergeCell ref="A3:I3"/>
    <mergeCell ref="A18:I18"/>
    <mergeCell ref="G25:H2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0"/>
  <sheetViews>
    <sheetView topLeftCell="A19" zoomScaleNormal="100" workbookViewId="0">
      <selection activeCell="H40" sqref="H40"/>
    </sheetView>
  </sheetViews>
  <sheetFormatPr defaultRowHeight="12.75"/>
  <cols>
    <col min="1" max="1" width="5.28515625" style="44" customWidth="1"/>
    <col min="2" max="2" width="3.28515625" style="44" customWidth="1"/>
    <col min="3" max="3" width="6" style="44" customWidth="1"/>
    <col min="4" max="4" width="5.85546875" style="44" customWidth="1"/>
    <col min="5" max="6" width="6" style="44" customWidth="1"/>
    <col min="7" max="7" width="4.140625" style="44" customWidth="1"/>
    <col min="8" max="8" width="13.28515625" style="44" customWidth="1"/>
    <col min="9" max="9" width="50.5703125" style="44" customWidth="1"/>
    <col min="10" max="16384" width="9.140625" style="1"/>
  </cols>
  <sheetData>
    <row r="1" spans="1:9" ht="22.5">
      <c r="A1" s="7" t="s">
        <v>6</v>
      </c>
      <c r="B1" s="8"/>
      <c r="C1" s="8"/>
      <c r="D1" s="8"/>
      <c r="E1" s="8"/>
      <c r="F1" s="8"/>
      <c r="G1" s="8"/>
      <c r="H1" s="9" t="s">
        <v>7</v>
      </c>
      <c r="I1" s="10" t="s">
        <v>8</v>
      </c>
    </row>
    <row r="2" spans="1:9" ht="1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</row>
    <row r="3" spans="1:9" ht="15">
      <c r="A3" s="12" t="s">
        <v>18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21</v>
      </c>
      <c r="G3" s="12" t="s">
        <v>18</v>
      </c>
      <c r="H3" s="12" t="s">
        <v>22</v>
      </c>
      <c r="I3" s="12"/>
    </row>
    <row r="4" spans="1:9" ht="15">
      <c r="A4" s="13"/>
      <c r="B4" s="13"/>
      <c r="C4" s="13"/>
      <c r="D4" s="13"/>
      <c r="E4" s="13"/>
      <c r="F4" s="13"/>
      <c r="G4" s="13"/>
      <c r="H4" s="13"/>
      <c r="I4" s="13"/>
    </row>
    <row r="5" spans="1:9" ht="19.5">
      <c r="A5" s="14"/>
      <c r="B5" s="14"/>
      <c r="C5" s="14"/>
      <c r="D5" s="14"/>
      <c r="E5" s="14"/>
      <c r="F5" s="15" t="s">
        <v>23</v>
      </c>
      <c r="G5" s="14"/>
      <c r="H5" s="16">
        <f>SUM([1]Příjmy!H4:H18 )</f>
        <v>3300</v>
      </c>
      <c r="I5" s="17" t="s">
        <v>24</v>
      </c>
    </row>
    <row r="6" spans="1:9" ht="19.5">
      <c r="A6" s="14"/>
      <c r="B6" s="14"/>
      <c r="C6" s="14"/>
      <c r="D6" s="14"/>
      <c r="E6" s="14"/>
      <c r="F6" s="15"/>
      <c r="G6" s="14"/>
      <c r="H6" s="16"/>
      <c r="I6" s="17"/>
    </row>
    <row r="7" spans="1:9" ht="16.5">
      <c r="A7" s="14"/>
      <c r="B7" s="14"/>
      <c r="C7" s="14"/>
      <c r="D7" s="14"/>
      <c r="E7" s="14"/>
      <c r="F7" s="18"/>
      <c r="G7" s="14"/>
      <c r="H7" s="16"/>
      <c r="I7" s="17"/>
    </row>
    <row r="8" spans="1:9" ht="16.5">
      <c r="A8" s="14"/>
      <c r="B8" s="14"/>
      <c r="C8" s="14"/>
      <c r="D8" s="14"/>
      <c r="E8" s="17">
        <v>1032</v>
      </c>
      <c r="F8" s="18"/>
      <c r="G8" s="14"/>
      <c r="H8" s="16">
        <f>SUM([1]Příjmy!H21 )</f>
        <v>150</v>
      </c>
      <c r="I8" s="17" t="s">
        <v>25</v>
      </c>
    </row>
    <row r="9" spans="1:9" ht="16.5">
      <c r="A9" s="14"/>
      <c r="B9" s="14"/>
      <c r="C9" s="14"/>
      <c r="D9" s="14"/>
      <c r="E9" s="17"/>
      <c r="F9" s="18"/>
      <c r="G9" s="14"/>
      <c r="H9" s="16"/>
      <c r="I9" s="17"/>
    </row>
    <row r="10" spans="1:9" ht="16.5">
      <c r="A10" s="14"/>
      <c r="B10" s="14"/>
      <c r="C10" s="14"/>
      <c r="D10" s="14"/>
      <c r="E10" s="14"/>
      <c r="F10" s="18"/>
      <c r="G10" s="14"/>
      <c r="H10" s="16"/>
      <c r="I10" s="17"/>
    </row>
    <row r="11" spans="1:9" ht="16.5">
      <c r="A11" s="14"/>
      <c r="B11" s="14"/>
      <c r="C11" s="14"/>
      <c r="D11" s="14"/>
      <c r="E11" s="17">
        <v>1070</v>
      </c>
      <c r="F11" s="18"/>
      <c r="G11" s="14"/>
      <c r="H11" s="16">
        <f>SUM([1]Příjmy!H22 )</f>
        <v>6</v>
      </c>
      <c r="I11" s="17" t="s">
        <v>26</v>
      </c>
    </row>
    <row r="12" spans="1:9" ht="16.5">
      <c r="A12" s="14"/>
      <c r="B12" s="14"/>
      <c r="C12" s="14"/>
      <c r="D12" s="14"/>
      <c r="E12" s="17"/>
      <c r="F12" s="18"/>
      <c r="G12" s="14"/>
      <c r="H12" s="16"/>
      <c r="I12" s="17"/>
    </row>
    <row r="13" spans="1:9" ht="16.5">
      <c r="A13" s="14"/>
      <c r="B13" s="14"/>
      <c r="C13" s="14"/>
      <c r="D13" s="14"/>
      <c r="E13" s="17"/>
      <c r="F13" s="18"/>
      <c r="G13" s="14"/>
      <c r="H13" s="16"/>
      <c r="I13" s="17"/>
    </row>
    <row r="14" spans="1:9" ht="16.5">
      <c r="A14" s="14"/>
      <c r="B14" s="14"/>
      <c r="C14" s="14"/>
      <c r="D14" s="14"/>
      <c r="E14" s="17">
        <v>2219</v>
      </c>
      <c r="F14" s="18"/>
      <c r="G14" s="14"/>
      <c r="H14" s="16"/>
      <c r="I14" s="17" t="s">
        <v>27</v>
      </c>
    </row>
    <row r="15" spans="1:9" ht="16.5">
      <c r="A15" s="14"/>
      <c r="B15" s="14"/>
      <c r="C15" s="14"/>
      <c r="D15" s="14"/>
      <c r="E15" s="17"/>
      <c r="F15" s="18"/>
      <c r="G15" s="14"/>
      <c r="H15" s="16"/>
      <c r="I15" s="17"/>
    </row>
    <row r="16" spans="1:9" ht="16.5">
      <c r="A16" s="14"/>
      <c r="B16" s="14"/>
      <c r="C16" s="14"/>
      <c r="D16" s="14"/>
      <c r="E16" s="17"/>
      <c r="F16" s="18"/>
      <c r="G16" s="14"/>
      <c r="H16" s="16"/>
      <c r="I16" s="17"/>
    </row>
    <row r="17" spans="1:9" ht="16.5">
      <c r="A17" s="14"/>
      <c r="B17" s="14"/>
      <c r="C17" s="14"/>
      <c r="D17" s="14"/>
      <c r="E17" s="17">
        <v>3412</v>
      </c>
      <c r="F17" s="18"/>
      <c r="G17" s="14"/>
      <c r="H17" s="16">
        <f>SUM([1]Příjmy!H27 )</f>
        <v>20</v>
      </c>
      <c r="I17" s="17" t="s">
        <v>28</v>
      </c>
    </row>
    <row r="18" spans="1:9" ht="16.5">
      <c r="A18" s="14"/>
      <c r="B18" s="14"/>
      <c r="C18" s="14"/>
      <c r="D18" s="14"/>
      <c r="E18" s="17"/>
      <c r="F18" s="18"/>
      <c r="G18" s="14"/>
      <c r="H18" s="16"/>
      <c r="I18" s="17"/>
    </row>
    <row r="19" spans="1:9" ht="16.5">
      <c r="A19" s="14"/>
      <c r="B19" s="14"/>
      <c r="C19" s="14"/>
      <c r="D19" s="14"/>
      <c r="E19" s="14"/>
      <c r="F19" s="18"/>
      <c r="G19" s="14"/>
      <c r="H19" s="16"/>
      <c r="I19" s="17"/>
    </row>
    <row r="20" spans="1:9" ht="16.5">
      <c r="A20" s="14"/>
      <c r="B20" s="14"/>
      <c r="C20" s="14"/>
      <c r="D20" s="14"/>
      <c r="E20" s="17">
        <v>3612</v>
      </c>
      <c r="F20" s="18"/>
      <c r="G20" s="14"/>
      <c r="H20" s="16">
        <f>SUM([1]Příjmy!H28:H29)</f>
        <v>485</v>
      </c>
      <c r="I20" s="17" t="s">
        <v>29</v>
      </c>
    </row>
    <row r="21" spans="1:9" ht="16.5">
      <c r="A21" s="14"/>
      <c r="B21" s="14"/>
      <c r="C21" s="14"/>
      <c r="D21" s="14"/>
      <c r="E21" s="17"/>
      <c r="F21" s="18"/>
      <c r="G21" s="14"/>
      <c r="H21" s="16"/>
      <c r="I21" s="17"/>
    </row>
    <row r="22" spans="1:9" ht="16.5">
      <c r="A22" s="14"/>
      <c r="B22" s="14"/>
      <c r="C22" s="14"/>
      <c r="D22" s="14"/>
      <c r="E22" s="17"/>
      <c r="F22" s="18"/>
      <c r="G22" s="14"/>
      <c r="H22" s="16"/>
      <c r="I22" s="17"/>
    </row>
    <row r="23" spans="1:9" ht="16.5">
      <c r="A23" s="14"/>
      <c r="B23" s="14"/>
      <c r="C23" s="14"/>
      <c r="D23" s="14"/>
      <c r="E23" s="17">
        <v>3613</v>
      </c>
      <c r="F23" s="18"/>
      <c r="G23" s="14"/>
      <c r="H23" s="16">
        <f>SUM([1]Příjmy!H30)</f>
        <v>2</v>
      </c>
      <c r="I23" s="17" t="s">
        <v>30</v>
      </c>
    </row>
    <row r="24" spans="1:9" ht="16.5">
      <c r="A24" s="14"/>
      <c r="B24" s="14"/>
      <c r="C24" s="14"/>
      <c r="D24" s="14"/>
      <c r="E24" s="17"/>
      <c r="F24" s="18"/>
      <c r="G24" s="14"/>
      <c r="H24" s="16"/>
      <c r="I24" s="17"/>
    </row>
    <row r="25" spans="1:9" ht="16.5">
      <c r="A25" s="14"/>
      <c r="B25" s="14"/>
      <c r="C25" s="14"/>
      <c r="D25" s="14"/>
      <c r="E25" s="17"/>
      <c r="F25" s="18"/>
      <c r="G25" s="14"/>
      <c r="H25" s="16"/>
      <c r="I25" s="17"/>
    </row>
    <row r="26" spans="1:9" ht="16.5">
      <c r="A26" s="14"/>
      <c r="B26" s="14"/>
      <c r="C26" s="14"/>
      <c r="D26" s="14"/>
      <c r="E26" s="17">
        <v>3639</v>
      </c>
      <c r="F26" s="18"/>
      <c r="G26" s="14"/>
      <c r="H26" s="16">
        <f>SUM([1]Příjmy!H26)</f>
        <v>5</v>
      </c>
      <c r="I26" s="17" t="s">
        <v>31</v>
      </c>
    </row>
    <row r="27" spans="1:9" ht="16.5">
      <c r="A27" s="14"/>
      <c r="B27" s="14"/>
      <c r="C27" s="14"/>
      <c r="D27" s="14"/>
      <c r="E27" s="17"/>
      <c r="F27" s="18"/>
      <c r="G27" s="14"/>
      <c r="H27" s="16">
        <f>SUM([1]Příjmy!H40)</f>
        <v>0</v>
      </c>
      <c r="I27" s="17" t="s">
        <v>32</v>
      </c>
    </row>
    <row r="28" spans="1:9" ht="16.5">
      <c r="A28" s="14"/>
      <c r="B28" s="14"/>
      <c r="C28" s="14"/>
      <c r="D28" s="14"/>
      <c r="E28" s="19" t="s">
        <v>33</v>
      </c>
      <c r="F28" s="20"/>
      <c r="G28" s="21"/>
      <c r="H28" s="22">
        <v>5</v>
      </c>
      <c r="I28" s="17"/>
    </row>
    <row r="29" spans="1:9" ht="16.5">
      <c r="A29" s="14"/>
      <c r="B29" s="14"/>
      <c r="C29" s="14"/>
      <c r="D29" s="14"/>
      <c r="E29" s="17"/>
      <c r="F29" s="18"/>
      <c r="G29" s="14"/>
      <c r="H29" s="16"/>
      <c r="I29" s="17"/>
    </row>
    <row r="30" spans="1:9" ht="16.5">
      <c r="A30" s="14"/>
      <c r="B30" s="14"/>
      <c r="C30" s="14"/>
      <c r="D30" s="14"/>
      <c r="E30" s="17"/>
      <c r="F30" s="18"/>
      <c r="G30" s="14"/>
      <c r="H30" s="16"/>
      <c r="I30" s="17"/>
    </row>
    <row r="31" spans="1:9" ht="16.5">
      <c r="A31" s="13"/>
      <c r="B31" s="13"/>
      <c r="C31" s="13"/>
      <c r="D31" s="13"/>
      <c r="E31" s="23">
        <v>3725</v>
      </c>
      <c r="F31" s="13"/>
      <c r="G31" s="13"/>
      <c r="H31" s="16">
        <f>SUM([1]Příjmy!H33:H34)</f>
        <v>68</v>
      </c>
      <c r="I31" s="23" t="s">
        <v>34</v>
      </c>
    </row>
    <row r="32" spans="1:9" ht="16.5">
      <c r="A32" s="13"/>
      <c r="B32" s="13"/>
      <c r="C32" s="13"/>
      <c r="D32" s="13"/>
      <c r="E32" s="23"/>
      <c r="F32" s="13"/>
      <c r="G32" s="13"/>
      <c r="H32" s="24"/>
      <c r="I32" s="23"/>
    </row>
    <row r="33" spans="1:9" ht="16.5">
      <c r="A33" s="13"/>
      <c r="B33" s="13"/>
      <c r="C33" s="13"/>
      <c r="D33" s="13"/>
      <c r="E33" s="23"/>
      <c r="F33" s="13"/>
      <c r="G33" s="13"/>
      <c r="H33" s="24"/>
      <c r="I33" s="23"/>
    </row>
    <row r="34" spans="1:9" ht="16.5">
      <c r="A34" s="13"/>
      <c r="B34" s="13"/>
      <c r="C34" s="13"/>
      <c r="D34" s="13"/>
      <c r="E34" s="23">
        <v>3745</v>
      </c>
      <c r="F34" s="13"/>
      <c r="G34" s="13"/>
      <c r="H34" s="16">
        <f>SUM([1]Příjmy!H23)</f>
        <v>3</v>
      </c>
      <c r="I34" s="23" t="s">
        <v>35</v>
      </c>
    </row>
    <row r="35" spans="1:9" ht="16.5">
      <c r="A35" s="13"/>
      <c r="B35" s="13"/>
      <c r="C35" s="13"/>
      <c r="D35" s="13"/>
      <c r="E35" s="23"/>
      <c r="F35" s="13"/>
      <c r="G35" s="13"/>
      <c r="H35" s="16"/>
      <c r="I35" s="23"/>
    </row>
    <row r="36" spans="1:9" ht="16.5">
      <c r="A36" s="13"/>
      <c r="B36" s="13"/>
      <c r="C36" s="13"/>
      <c r="D36" s="13"/>
      <c r="E36" s="13"/>
      <c r="F36" s="13"/>
      <c r="G36" s="13"/>
      <c r="H36" s="24"/>
      <c r="I36" s="13"/>
    </row>
    <row r="37" spans="1:9" ht="16.5">
      <c r="A37" s="13"/>
      <c r="B37" s="13"/>
      <c r="C37" s="13"/>
      <c r="D37" s="13"/>
      <c r="E37" s="23">
        <v>6310</v>
      </c>
      <c r="F37" s="13"/>
      <c r="G37" s="13"/>
      <c r="H37" s="16">
        <f>SUM([1]Příjmy!H31:H32)</f>
        <v>2.1</v>
      </c>
      <c r="I37" s="23" t="s">
        <v>36</v>
      </c>
    </row>
    <row r="38" spans="1:9" ht="16.5">
      <c r="A38" s="13"/>
      <c r="B38" s="13"/>
      <c r="C38" s="13"/>
      <c r="D38" s="13"/>
      <c r="E38" s="23"/>
      <c r="F38" s="13"/>
      <c r="G38" s="13"/>
      <c r="H38" s="24"/>
      <c r="I38" s="23"/>
    </row>
    <row r="39" spans="1:9" ht="16.5">
      <c r="A39" s="13"/>
      <c r="B39" s="13"/>
      <c r="C39" s="13"/>
      <c r="D39" s="13"/>
      <c r="E39" s="13"/>
      <c r="F39" s="13"/>
      <c r="G39" s="13"/>
      <c r="H39" s="24"/>
      <c r="I39" s="13"/>
    </row>
    <row r="40" spans="1:9" ht="19.5">
      <c r="A40" s="13"/>
      <c r="B40" s="13"/>
      <c r="C40" s="13"/>
      <c r="D40" s="13"/>
      <c r="E40" s="13"/>
      <c r="F40" s="25" t="s">
        <v>37</v>
      </c>
      <c r="G40" s="13"/>
      <c r="H40" s="16">
        <f>SUM([1]Příjmy!H49:H52)</f>
        <v>58.9</v>
      </c>
      <c r="I40" s="23" t="s">
        <v>38</v>
      </c>
    </row>
    <row r="41" spans="1:9" ht="16.5">
      <c r="A41" s="26"/>
      <c r="B41" s="8"/>
      <c r="C41" s="8"/>
      <c r="D41" s="8"/>
      <c r="E41" s="8"/>
      <c r="F41" s="8"/>
      <c r="G41" s="8"/>
      <c r="H41" s="9"/>
      <c r="I41" s="8"/>
    </row>
    <row r="42" spans="1:9" ht="16.5">
      <c r="A42" s="26"/>
      <c r="B42" s="8"/>
      <c r="C42" s="8"/>
      <c r="D42" s="8"/>
      <c r="E42" s="8"/>
      <c r="F42" s="8"/>
      <c r="G42" s="8"/>
      <c r="H42" s="9"/>
      <c r="I42" s="8"/>
    </row>
    <row r="43" spans="1:9" ht="17.25" thickBot="1">
      <c r="A43" s="26"/>
      <c r="B43" s="8"/>
      <c r="C43" s="8"/>
      <c r="D43" s="8"/>
      <c r="E43" s="8"/>
      <c r="F43" s="8"/>
      <c r="G43" s="8"/>
      <c r="H43" s="9"/>
      <c r="I43" s="8"/>
    </row>
    <row r="44" spans="1:9" ht="18">
      <c r="A44" s="27" t="s">
        <v>39</v>
      </c>
      <c r="B44" s="28"/>
      <c r="C44" s="28"/>
      <c r="D44" s="28"/>
      <c r="E44" s="29"/>
      <c r="F44" s="30" t="s">
        <v>40</v>
      </c>
      <c r="G44" s="31"/>
      <c r="H44" s="32">
        <f>H5</f>
        <v>3300</v>
      </c>
      <c r="I44" s="33" t="s">
        <v>41</v>
      </c>
    </row>
    <row r="45" spans="1:9" ht="16.5">
      <c r="A45" s="28"/>
      <c r="B45" s="28"/>
      <c r="C45" s="28"/>
      <c r="D45" s="28"/>
      <c r="E45" s="28"/>
      <c r="F45" s="34" t="s">
        <v>42</v>
      </c>
      <c r="G45" s="35"/>
      <c r="H45" s="36">
        <f>SUM(H8:H11,H17:H23,H26,H31:H37)</f>
        <v>741.1</v>
      </c>
      <c r="I45" s="37" t="s">
        <v>43</v>
      </c>
    </row>
    <row r="46" spans="1:9" ht="16.5">
      <c r="A46" s="28"/>
      <c r="B46" s="28"/>
      <c r="C46" s="28"/>
      <c r="D46" s="28"/>
      <c r="E46" s="28"/>
      <c r="F46" s="34" t="s">
        <v>44</v>
      </c>
      <c r="G46" s="35"/>
      <c r="H46" s="36">
        <f>H27</f>
        <v>0</v>
      </c>
      <c r="I46" s="37" t="s">
        <v>45</v>
      </c>
    </row>
    <row r="47" spans="1:9" ht="17.25" thickBot="1">
      <c r="A47" s="28"/>
      <c r="B47" s="28"/>
      <c r="C47" s="28"/>
      <c r="D47" s="28"/>
      <c r="E47" s="28"/>
      <c r="F47" s="34" t="s">
        <v>46</v>
      </c>
      <c r="G47" s="35"/>
      <c r="H47" s="38">
        <f>H40</f>
        <v>58.9</v>
      </c>
      <c r="I47" s="39" t="s">
        <v>47</v>
      </c>
    </row>
    <row r="48" spans="1:9" ht="20.25" thickBot="1">
      <c r="A48" s="28"/>
      <c r="B48" s="28"/>
      <c r="C48" s="28"/>
      <c r="D48" s="28"/>
      <c r="E48" s="28"/>
      <c r="F48" s="40"/>
      <c r="G48" s="41"/>
      <c r="H48" s="42">
        <f>SUM(H44:H47)</f>
        <v>4100</v>
      </c>
      <c r="I48" s="43" t="s">
        <v>48</v>
      </c>
    </row>
    <row r="49" spans="1:9" ht="15">
      <c r="A49" s="28"/>
      <c r="B49" s="8"/>
      <c r="C49" s="8"/>
      <c r="D49" s="8"/>
      <c r="E49" s="8"/>
      <c r="F49" s="8"/>
      <c r="G49" s="8"/>
      <c r="H49" s="8"/>
      <c r="I49" s="8"/>
    </row>
    <row r="50" spans="1:9" ht="15">
      <c r="A50" s="8"/>
      <c r="B50" s="8"/>
      <c r="C50" s="8"/>
      <c r="D50" s="8"/>
      <c r="E50" s="8"/>
      <c r="F50" s="8"/>
      <c r="G50" s="8"/>
      <c r="H50" s="8"/>
      <c r="I50" s="8"/>
    </row>
  </sheetData>
  <sheetProtection sheet="1" objects="1" scenarios="1"/>
  <mergeCells count="6">
    <mergeCell ref="E28:G28"/>
    <mergeCell ref="F44:G44"/>
    <mergeCell ref="F45:G45"/>
    <mergeCell ref="F46:G46"/>
    <mergeCell ref="F47:G47"/>
    <mergeCell ref="F48:G48"/>
  </mergeCells>
  <pageMargins left="0.7" right="0.7" top="0.78740157499999996" bottom="0.78740157499999996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2"/>
  <sheetViews>
    <sheetView tabSelected="1" topLeftCell="A100" zoomScaleNormal="100" workbookViewId="0">
      <selection activeCell="H156" sqref="H156"/>
    </sheetView>
  </sheetViews>
  <sheetFormatPr defaultRowHeight="12.75"/>
  <cols>
    <col min="1" max="1" width="5.28515625" style="1" customWidth="1"/>
    <col min="2" max="2" width="3.28515625" style="1" customWidth="1"/>
    <col min="3" max="3" width="6" style="1" customWidth="1"/>
    <col min="4" max="4" width="5.85546875" style="1" customWidth="1"/>
    <col min="5" max="6" width="6" style="1" customWidth="1"/>
    <col min="7" max="7" width="4.140625" style="1" customWidth="1"/>
    <col min="8" max="8" width="13.28515625" style="1" customWidth="1"/>
    <col min="9" max="9" width="50.5703125" style="1" customWidth="1"/>
    <col min="10" max="16384" width="9.140625" style="1"/>
  </cols>
  <sheetData>
    <row r="1" spans="1:9" ht="22.5">
      <c r="A1" s="7" t="s">
        <v>49</v>
      </c>
      <c r="B1" s="8"/>
      <c r="C1" s="8"/>
      <c r="D1" s="8"/>
      <c r="E1" s="8"/>
      <c r="F1" s="8"/>
      <c r="G1" s="8"/>
      <c r="H1" s="45" t="s">
        <v>7</v>
      </c>
      <c r="I1" s="10" t="s">
        <v>50</v>
      </c>
    </row>
    <row r="2" spans="1:9" ht="1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</row>
    <row r="3" spans="1:9" ht="15.75" thickBot="1">
      <c r="A3" s="46" t="s">
        <v>18</v>
      </c>
      <c r="B3" s="46" t="s">
        <v>19</v>
      </c>
      <c r="C3" s="46" t="s">
        <v>20</v>
      </c>
      <c r="D3" s="46" t="s">
        <v>21</v>
      </c>
      <c r="E3" s="46" t="s">
        <v>21</v>
      </c>
      <c r="F3" s="46" t="s">
        <v>21</v>
      </c>
      <c r="G3" s="46" t="s">
        <v>18</v>
      </c>
      <c r="H3" s="46" t="s">
        <v>22</v>
      </c>
      <c r="I3" s="46"/>
    </row>
    <row r="4" spans="1:9" ht="16.5">
      <c r="A4" s="47"/>
      <c r="B4" s="47"/>
      <c r="C4" s="47"/>
      <c r="D4" s="47"/>
      <c r="E4" s="48">
        <v>1031</v>
      </c>
      <c r="F4" s="47"/>
      <c r="G4" s="47"/>
      <c r="H4" s="49">
        <f>SUM([1]Výdaje!H5)</f>
        <v>3</v>
      </c>
      <c r="I4" s="50" t="s">
        <v>51</v>
      </c>
    </row>
    <row r="5" spans="1:9" ht="16.5">
      <c r="A5" s="51"/>
      <c r="B5" s="52"/>
      <c r="C5" s="52"/>
      <c r="D5" s="52"/>
      <c r="E5" s="53"/>
      <c r="F5" s="52"/>
      <c r="G5" s="52"/>
      <c r="H5" s="54"/>
      <c r="I5" s="55"/>
    </row>
    <row r="6" spans="1:9" ht="16.5">
      <c r="A6" s="56"/>
      <c r="B6" s="57"/>
      <c r="C6" s="57"/>
      <c r="D6" s="57"/>
      <c r="E6" s="57"/>
      <c r="F6" s="57"/>
      <c r="G6" s="57"/>
      <c r="H6" s="58"/>
      <c r="I6" s="59"/>
    </row>
    <row r="7" spans="1:9" ht="16.5">
      <c r="A7" s="47"/>
      <c r="B7" s="47"/>
      <c r="C7" s="47"/>
      <c r="D7" s="47"/>
      <c r="E7" s="60">
        <v>1032</v>
      </c>
      <c r="F7" s="47"/>
      <c r="G7" s="47"/>
      <c r="H7" s="60">
        <f>SUM([1]Výdaje!H8:H17)</f>
        <v>300</v>
      </c>
      <c r="I7" s="50" t="s">
        <v>25</v>
      </c>
    </row>
    <row r="8" spans="1:9" ht="16.5">
      <c r="A8" s="47"/>
      <c r="B8" s="47"/>
      <c r="C8" s="47"/>
      <c r="D8" s="47"/>
      <c r="E8" s="60"/>
      <c r="F8" s="47"/>
      <c r="G8" s="47"/>
      <c r="H8" s="60">
        <f>SUM([1]Výdaje!H18:H19)</f>
        <v>0</v>
      </c>
      <c r="I8" s="50" t="s">
        <v>52</v>
      </c>
    </row>
    <row r="9" spans="1:9" ht="16.5">
      <c r="A9" s="47"/>
      <c r="B9" s="47"/>
      <c r="C9" s="47"/>
      <c r="D9" s="47"/>
      <c r="E9" s="61" t="s">
        <v>53</v>
      </c>
      <c r="F9" s="62"/>
      <c r="G9" s="63"/>
      <c r="H9" s="48">
        <f>SUM(H7:H8)</f>
        <v>300</v>
      </c>
      <c r="I9" s="50"/>
    </row>
    <row r="10" spans="1:9" ht="16.5">
      <c r="A10" s="51"/>
      <c r="B10" s="52"/>
      <c r="C10" s="52"/>
      <c r="D10" s="52"/>
      <c r="E10" s="64"/>
      <c r="F10" s="64"/>
      <c r="G10" s="64"/>
      <c r="H10" s="53"/>
      <c r="I10" s="55"/>
    </row>
    <row r="11" spans="1:9" ht="16.5">
      <c r="A11" s="56"/>
      <c r="B11" s="57"/>
      <c r="C11" s="57"/>
      <c r="D11" s="57"/>
      <c r="E11" s="65"/>
      <c r="F11" s="57"/>
      <c r="G11" s="57"/>
      <c r="H11" s="66"/>
      <c r="I11" s="67"/>
    </row>
    <row r="12" spans="1:9" ht="16.5">
      <c r="A12" s="47"/>
      <c r="B12" s="47"/>
      <c r="C12" s="47"/>
      <c r="D12" s="47"/>
      <c r="E12" s="48">
        <v>1070</v>
      </c>
      <c r="F12" s="47"/>
      <c r="G12" s="47"/>
      <c r="H12" s="49">
        <f>SUM([1]Výdaje!H21)</f>
        <v>0</v>
      </c>
      <c r="I12" s="50" t="s">
        <v>54</v>
      </c>
    </row>
    <row r="13" spans="1:9" ht="16.5">
      <c r="A13" s="51"/>
      <c r="B13" s="52"/>
      <c r="C13" s="52"/>
      <c r="D13" s="52"/>
      <c r="E13" s="64"/>
      <c r="F13" s="64"/>
      <c r="G13" s="64"/>
      <c r="H13" s="53"/>
      <c r="I13" s="55"/>
    </row>
    <row r="14" spans="1:9" ht="16.5">
      <c r="A14" s="56"/>
      <c r="B14" s="57"/>
      <c r="C14" s="57"/>
      <c r="D14" s="57"/>
      <c r="E14" s="65"/>
      <c r="F14" s="57"/>
      <c r="G14" s="57"/>
      <c r="H14" s="66"/>
      <c r="I14" s="67"/>
    </row>
    <row r="15" spans="1:9" ht="16.5">
      <c r="A15" s="13"/>
      <c r="B15" s="13"/>
      <c r="C15" s="13"/>
      <c r="D15" s="13"/>
      <c r="E15" s="18">
        <v>2212</v>
      </c>
      <c r="F15" s="18"/>
      <c r="G15" s="18"/>
      <c r="H15" s="60">
        <f>SUM([1]Výdaje!H24:H32)</f>
        <v>146</v>
      </c>
      <c r="I15" s="18" t="s">
        <v>55</v>
      </c>
    </row>
    <row r="16" spans="1:9" ht="16.5">
      <c r="A16" s="13"/>
      <c r="B16" s="13"/>
      <c r="C16" s="13"/>
      <c r="D16" s="13"/>
      <c r="E16" s="18"/>
      <c r="F16" s="13"/>
      <c r="G16" s="13"/>
      <c r="H16" s="60">
        <f>SUM([1]Výdaje!H34:H35)</f>
        <v>0</v>
      </c>
      <c r="I16" s="18" t="s">
        <v>52</v>
      </c>
    </row>
    <row r="17" spans="1:9" ht="16.5">
      <c r="A17" s="13"/>
      <c r="B17" s="13"/>
      <c r="C17" s="13"/>
      <c r="D17" s="13"/>
      <c r="E17" s="61" t="s">
        <v>56</v>
      </c>
      <c r="F17" s="62"/>
      <c r="G17" s="63"/>
      <c r="H17" s="68">
        <f>SUM(H15:H16)</f>
        <v>146</v>
      </c>
      <c r="I17" s="18"/>
    </row>
    <row r="18" spans="1:9" ht="16.5">
      <c r="A18" s="51"/>
      <c r="B18" s="52"/>
      <c r="C18" s="52"/>
      <c r="D18" s="52"/>
      <c r="E18" s="64"/>
      <c r="F18" s="64"/>
      <c r="G18" s="64"/>
      <c r="H18" s="53"/>
      <c r="I18" s="55"/>
    </row>
    <row r="19" spans="1:9" ht="16.5">
      <c r="A19" s="56"/>
      <c r="B19" s="57"/>
      <c r="C19" s="57"/>
      <c r="D19" s="57"/>
      <c r="E19" s="65"/>
      <c r="F19" s="57"/>
      <c r="G19" s="57"/>
      <c r="H19" s="66"/>
      <c r="I19" s="67"/>
    </row>
    <row r="20" spans="1:9" ht="16.5">
      <c r="A20" s="13"/>
      <c r="B20" s="13"/>
      <c r="C20" s="13"/>
      <c r="D20" s="13"/>
      <c r="E20" s="18">
        <v>2219</v>
      </c>
      <c r="F20" s="13"/>
      <c r="G20" s="13"/>
      <c r="H20" s="60">
        <f>SUM([1]Výdaje!H38:H43)</f>
        <v>88.1</v>
      </c>
      <c r="I20" s="18" t="s">
        <v>57</v>
      </c>
    </row>
    <row r="21" spans="1:9" ht="16.5">
      <c r="A21" s="13"/>
      <c r="B21" s="13"/>
      <c r="C21" s="13"/>
      <c r="D21" s="13"/>
      <c r="E21" s="18"/>
      <c r="F21" s="13"/>
      <c r="G21" s="13"/>
      <c r="H21" s="60">
        <f>SUM([1]Výdaje!H44:H45)</f>
        <v>550</v>
      </c>
      <c r="I21" s="18" t="s">
        <v>52</v>
      </c>
    </row>
    <row r="22" spans="1:9" ht="16.5">
      <c r="A22" s="13"/>
      <c r="B22" s="13"/>
      <c r="C22" s="13"/>
      <c r="D22" s="13"/>
      <c r="E22" s="61" t="s">
        <v>58</v>
      </c>
      <c r="F22" s="62"/>
      <c r="G22" s="63"/>
      <c r="H22" s="68">
        <f>SUM(H20:H21)</f>
        <v>638.1</v>
      </c>
      <c r="I22" s="18"/>
    </row>
    <row r="23" spans="1:9" ht="16.5">
      <c r="A23" s="51"/>
      <c r="B23" s="52"/>
      <c r="C23" s="52"/>
      <c r="D23" s="52"/>
      <c r="E23" s="64"/>
      <c r="F23" s="64"/>
      <c r="G23" s="64"/>
      <c r="H23" s="53"/>
      <c r="I23" s="55"/>
    </row>
    <row r="24" spans="1:9" ht="16.5">
      <c r="A24" s="56"/>
      <c r="B24" s="57"/>
      <c r="C24" s="57"/>
      <c r="D24" s="57"/>
      <c r="E24" s="65"/>
      <c r="F24" s="57"/>
      <c r="G24" s="57"/>
      <c r="H24" s="66"/>
      <c r="I24" s="67"/>
    </row>
    <row r="25" spans="1:9" ht="16.5">
      <c r="A25" s="13"/>
      <c r="B25" s="13"/>
      <c r="C25" s="13"/>
      <c r="D25" s="13"/>
      <c r="E25" s="18">
        <v>2310</v>
      </c>
      <c r="F25" s="13"/>
      <c r="G25" s="13"/>
      <c r="H25" s="69"/>
      <c r="I25" s="18" t="s">
        <v>59</v>
      </c>
    </row>
    <row r="26" spans="1:9" ht="16.5">
      <c r="A26" s="13"/>
      <c r="B26" s="13"/>
      <c r="C26" s="13"/>
      <c r="D26" s="13"/>
      <c r="E26" s="18"/>
      <c r="F26" s="13"/>
      <c r="G26" s="13"/>
      <c r="H26" s="60">
        <f>SUM([1]Výdaje!H48)</f>
        <v>0</v>
      </c>
      <c r="I26" s="18" t="s">
        <v>52</v>
      </c>
    </row>
    <row r="27" spans="1:9" ht="16.5">
      <c r="A27" s="13"/>
      <c r="B27" s="13"/>
      <c r="C27" s="13"/>
      <c r="D27" s="13"/>
      <c r="E27" s="61" t="s">
        <v>60</v>
      </c>
      <c r="F27" s="62"/>
      <c r="G27" s="63"/>
      <c r="H27" s="68">
        <f>SUM(H25:H26)</f>
        <v>0</v>
      </c>
      <c r="I27" s="18"/>
    </row>
    <row r="28" spans="1:9" ht="16.5">
      <c r="A28" s="51"/>
      <c r="B28" s="52"/>
      <c r="C28" s="52"/>
      <c r="D28" s="52"/>
      <c r="E28" s="64"/>
      <c r="F28" s="64"/>
      <c r="G28" s="64"/>
      <c r="H28" s="53"/>
      <c r="I28" s="55"/>
    </row>
    <row r="29" spans="1:9" ht="16.5">
      <c r="A29" s="56"/>
      <c r="B29" s="57"/>
      <c r="C29" s="57"/>
      <c r="D29" s="57"/>
      <c r="E29" s="65"/>
      <c r="F29" s="57"/>
      <c r="G29" s="57"/>
      <c r="H29" s="66"/>
      <c r="I29" s="67"/>
    </row>
    <row r="30" spans="1:9" ht="16.5">
      <c r="A30" s="13"/>
      <c r="B30" s="13"/>
      <c r="C30" s="13"/>
      <c r="D30" s="13"/>
      <c r="E30" s="18">
        <v>2321</v>
      </c>
      <c r="F30" s="13"/>
      <c r="G30" s="13"/>
      <c r="H30" s="60">
        <f>SUM([1]Výdaje!H51:H52)</f>
        <v>4</v>
      </c>
      <c r="I30" s="18" t="s">
        <v>61</v>
      </c>
    </row>
    <row r="31" spans="1:9" ht="16.5">
      <c r="A31" s="13"/>
      <c r="B31" s="13"/>
      <c r="C31" s="13"/>
      <c r="D31" s="13"/>
      <c r="E31" s="18"/>
      <c r="F31" s="13"/>
      <c r="G31" s="13"/>
      <c r="H31" s="60">
        <f>SUM([1]Výdaje!H53)</f>
        <v>0</v>
      </c>
      <c r="I31" s="18" t="s">
        <v>52</v>
      </c>
    </row>
    <row r="32" spans="1:9" ht="16.5">
      <c r="A32" s="13"/>
      <c r="B32" s="13"/>
      <c r="C32" s="13"/>
      <c r="D32" s="13"/>
      <c r="E32" s="61" t="s">
        <v>62</v>
      </c>
      <c r="F32" s="62"/>
      <c r="G32" s="63"/>
      <c r="H32" s="68">
        <f>SUM(H30:H31)</f>
        <v>4</v>
      </c>
      <c r="I32" s="18"/>
    </row>
    <row r="33" spans="1:9" ht="16.5">
      <c r="A33" s="51"/>
      <c r="B33" s="52"/>
      <c r="C33" s="52"/>
      <c r="D33" s="52"/>
      <c r="E33" s="64"/>
      <c r="F33" s="64"/>
      <c r="G33" s="64"/>
      <c r="H33" s="53"/>
      <c r="I33" s="55"/>
    </row>
    <row r="34" spans="1:9" ht="16.5">
      <c r="A34" s="56"/>
      <c r="B34" s="57"/>
      <c r="C34" s="57"/>
      <c r="D34" s="57"/>
      <c r="E34" s="65"/>
      <c r="F34" s="57"/>
      <c r="G34" s="57"/>
      <c r="H34" s="66"/>
      <c r="I34" s="67"/>
    </row>
    <row r="35" spans="1:9" ht="16.5">
      <c r="A35" s="13"/>
      <c r="B35" s="13"/>
      <c r="C35" s="13"/>
      <c r="D35" s="13"/>
      <c r="E35" s="18">
        <v>2333</v>
      </c>
      <c r="F35" s="13"/>
      <c r="G35" s="13"/>
      <c r="H35" s="69"/>
      <c r="I35" s="18" t="s">
        <v>63</v>
      </c>
    </row>
    <row r="36" spans="1:9" ht="16.5">
      <c r="A36" s="13"/>
      <c r="B36" s="13"/>
      <c r="C36" s="13"/>
      <c r="D36" s="13"/>
      <c r="E36" s="18"/>
      <c r="F36" s="13"/>
      <c r="G36" s="13"/>
      <c r="H36" s="60">
        <f>SUM([1]Výdaje!H56)</f>
        <v>50</v>
      </c>
      <c r="I36" s="18" t="s">
        <v>52</v>
      </c>
    </row>
    <row r="37" spans="1:9" ht="16.5">
      <c r="A37" s="13"/>
      <c r="B37" s="13"/>
      <c r="C37" s="13"/>
      <c r="D37" s="13"/>
      <c r="E37" s="61" t="s">
        <v>64</v>
      </c>
      <c r="F37" s="62"/>
      <c r="G37" s="63"/>
      <c r="H37" s="68">
        <f>SUM(H35:H36)</f>
        <v>50</v>
      </c>
      <c r="I37" s="18"/>
    </row>
    <row r="38" spans="1:9" ht="16.5">
      <c r="A38" s="51"/>
      <c r="B38" s="52"/>
      <c r="C38" s="52"/>
      <c r="D38" s="52"/>
      <c r="E38" s="64"/>
      <c r="F38" s="64"/>
      <c r="G38" s="64"/>
      <c r="H38" s="53"/>
      <c r="I38" s="55"/>
    </row>
    <row r="39" spans="1:9" ht="16.5">
      <c r="A39" s="70"/>
      <c r="B39" s="71"/>
      <c r="C39" s="71"/>
      <c r="D39" s="71"/>
      <c r="E39" s="72"/>
      <c r="F39" s="72"/>
      <c r="G39" s="72"/>
      <c r="H39" s="73"/>
      <c r="I39" s="74"/>
    </row>
    <row r="40" spans="1:9" ht="16.5">
      <c r="A40" s="13"/>
      <c r="B40" s="13"/>
      <c r="C40" s="13"/>
      <c r="D40" s="13"/>
      <c r="E40" s="75">
        <v>3319</v>
      </c>
      <c r="F40" s="13"/>
      <c r="G40" s="13"/>
      <c r="H40" s="69">
        <f>SUM([1]Výdaje!H63:H65)</f>
        <v>0</v>
      </c>
      <c r="I40" s="18" t="s">
        <v>65</v>
      </c>
    </row>
    <row r="41" spans="1:9" ht="16.5">
      <c r="A41" s="70"/>
      <c r="B41" s="71"/>
      <c r="C41" s="71"/>
      <c r="D41" s="71"/>
      <c r="E41" s="72"/>
      <c r="F41" s="72"/>
      <c r="G41" s="72"/>
      <c r="H41" s="73"/>
      <c r="I41" s="74"/>
    </row>
    <row r="42" spans="1:9" ht="16.5">
      <c r="A42" s="56"/>
      <c r="B42" s="57"/>
      <c r="C42" s="57"/>
      <c r="D42" s="57"/>
      <c r="E42" s="65"/>
      <c r="F42" s="57"/>
      <c r="G42" s="57"/>
      <c r="H42" s="66"/>
      <c r="I42" s="67"/>
    </row>
    <row r="43" spans="1:9" ht="16.5">
      <c r="A43" s="13"/>
      <c r="B43" s="13"/>
      <c r="C43" s="13"/>
      <c r="D43" s="13"/>
      <c r="E43" s="75">
        <v>3341</v>
      </c>
      <c r="F43" s="13"/>
      <c r="G43" s="13"/>
      <c r="H43" s="49">
        <f>SUM([1]Výdaje!H68:H69)</f>
        <v>0</v>
      </c>
      <c r="I43" s="18" t="s">
        <v>66</v>
      </c>
    </row>
    <row r="44" spans="1:9" ht="16.5">
      <c r="A44" s="51"/>
      <c r="B44" s="52"/>
      <c r="C44" s="52"/>
      <c r="D44" s="52"/>
      <c r="E44" s="64"/>
      <c r="F44" s="64"/>
      <c r="G44" s="64"/>
      <c r="H44" s="53"/>
      <c r="I44" s="55"/>
    </row>
    <row r="45" spans="1:9" ht="16.5">
      <c r="A45" s="56"/>
      <c r="B45" s="57"/>
      <c r="C45" s="57"/>
      <c r="D45" s="57"/>
      <c r="E45" s="65"/>
      <c r="F45" s="57"/>
      <c r="G45" s="57"/>
      <c r="H45" s="66"/>
      <c r="I45" s="67"/>
    </row>
    <row r="46" spans="1:9" ht="16.5">
      <c r="A46" s="76"/>
      <c r="B46" s="14"/>
      <c r="C46" s="14"/>
      <c r="D46" s="14"/>
      <c r="E46" s="77">
        <v>3399</v>
      </c>
      <c r="F46" s="14"/>
      <c r="G46" s="78"/>
      <c r="H46" s="49">
        <f>SUM([1]Výdaje!H72:H77)</f>
        <v>30</v>
      </c>
      <c r="I46" s="78" t="s">
        <v>67</v>
      </c>
    </row>
    <row r="47" spans="1:9" ht="16.5">
      <c r="A47" s="51"/>
      <c r="B47" s="52"/>
      <c r="C47" s="52"/>
      <c r="D47" s="52"/>
      <c r="E47" s="64"/>
      <c r="F47" s="64"/>
      <c r="G47" s="64"/>
      <c r="H47" s="53"/>
      <c r="I47" s="55"/>
    </row>
    <row r="48" spans="1:9" ht="16.5">
      <c r="A48" s="56"/>
      <c r="B48" s="57"/>
      <c r="C48" s="57"/>
      <c r="D48" s="57"/>
      <c r="E48" s="65"/>
      <c r="F48" s="57"/>
      <c r="G48" s="57"/>
      <c r="H48" s="66"/>
      <c r="I48" s="67"/>
    </row>
    <row r="49" spans="1:9" ht="16.5">
      <c r="A49" s="13"/>
      <c r="B49" s="13"/>
      <c r="C49" s="13"/>
      <c r="D49" s="13"/>
      <c r="E49" s="18">
        <v>3412</v>
      </c>
      <c r="F49" s="13"/>
      <c r="G49" s="13"/>
      <c r="H49" s="60">
        <f>SUM([1]Výdaje!H80:H85)</f>
        <v>19</v>
      </c>
      <c r="I49" s="18" t="s">
        <v>68</v>
      </c>
    </row>
    <row r="50" spans="1:9" ht="16.5">
      <c r="A50" s="13"/>
      <c r="B50" s="13"/>
      <c r="C50" s="13"/>
      <c r="D50" s="13"/>
      <c r="E50" s="18"/>
      <c r="F50" s="13"/>
      <c r="G50" s="13"/>
      <c r="H50" s="60">
        <f>SUM([1]Výdaje!H86)</f>
        <v>0</v>
      </c>
      <c r="I50" s="18" t="s">
        <v>52</v>
      </c>
    </row>
    <row r="51" spans="1:9" ht="16.5">
      <c r="A51" s="13"/>
      <c r="B51" s="13"/>
      <c r="C51" s="13"/>
      <c r="D51" s="13"/>
      <c r="E51" s="61" t="s">
        <v>69</v>
      </c>
      <c r="F51" s="62"/>
      <c r="G51" s="63"/>
      <c r="H51" s="68">
        <f>SUM(H49:H50)</f>
        <v>19</v>
      </c>
      <c r="I51" s="18"/>
    </row>
    <row r="52" spans="1:9" ht="16.5">
      <c r="A52" s="51"/>
      <c r="B52" s="52"/>
      <c r="C52" s="52"/>
      <c r="D52" s="52"/>
      <c r="E52" s="64"/>
      <c r="F52" s="64"/>
      <c r="G52" s="64"/>
      <c r="H52" s="53"/>
      <c r="I52" s="55"/>
    </row>
    <row r="53" spans="1:9" ht="16.5">
      <c r="A53" s="56"/>
      <c r="B53" s="57"/>
      <c r="C53" s="57"/>
      <c r="D53" s="57"/>
      <c r="E53" s="65"/>
      <c r="F53" s="57"/>
      <c r="G53" s="57"/>
      <c r="H53" s="66"/>
      <c r="I53" s="67"/>
    </row>
    <row r="54" spans="1:9" ht="16.5">
      <c r="A54" s="13"/>
      <c r="B54" s="13"/>
      <c r="C54" s="13"/>
      <c r="D54" s="13"/>
      <c r="E54" s="75">
        <v>3419</v>
      </c>
      <c r="F54" s="18"/>
      <c r="G54" s="18"/>
      <c r="H54" s="69">
        <f>SUM([1]Výdaje!H89:H90)</f>
        <v>20</v>
      </c>
      <c r="I54" s="18" t="s">
        <v>70</v>
      </c>
    </row>
    <row r="55" spans="1:9" ht="16.5">
      <c r="A55" s="51"/>
      <c r="B55" s="52"/>
      <c r="C55" s="52"/>
      <c r="D55" s="52"/>
      <c r="E55" s="64"/>
      <c r="F55" s="64"/>
      <c r="G55" s="64"/>
      <c r="H55" s="53"/>
      <c r="I55" s="55"/>
    </row>
    <row r="56" spans="1:9" ht="16.5">
      <c r="A56" s="56"/>
      <c r="B56" s="57"/>
      <c r="C56" s="57"/>
      <c r="D56" s="57"/>
      <c r="E56" s="65"/>
      <c r="F56" s="57"/>
      <c r="G56" s="57"/>
      <c r="H56" s="66"/>
      <c r="I56" s="67"/>
    </row>
    <row r="57" spans="1:9" ht="16.5">
      <c r="A57" s="13"/>
      <c r="B57" s="13"/>
      <c r="C57" s="13"/>
      <c r="D57" s="13"/>
      <c r="E57" s="18">
        <v>3421</v>
      </c>
      <c r="F57" s="13"/>
      <c r="G57" s="13"/>
      <c r="H57" s="60">
        <f>SUM([1]Výdaje!H93:H97)</f>
        <v>10</v>
      </c>
      <c r="I57" s="18" t="s">
        <v>71</v>
      </c>
    </row>
    <row r="58" spans="1:9" ht="16.5">
      <c r="A58" s="13"/>
      <c r="B58" s="13"/>
      <c r="C58" s="13"/>
      <c r="D58" s="13"/>
      <c r="E58" s="18"/>
      <c r="F58" s="13"/>
      <c r="G58" s="13"/>
      <c r="H58" s="60">
        <f>SUM([1]Výdaje!H98:H99)</f>
        <v>0</v>
      </c>
      <c r="I58" s="18" t="s">
        <v>52</v>
      </c>
    </row>
    <row r="59" spans="1:9" ht="16.5">
      <c r="A59" s="13"/>
      <c r="B59" s="13"/>
      <c r="C59" s="13"/>
      <c r="D59" s="13"/>
      <c r="E59" s="61" t="s">
        <v>72</v>
      </c>
      <c r="F59" s="62"/>
      <c r="G59" s="63"/>
      <c r="H59" s="68">
        <f>SUM(H57:H58)</f>
        <v>10</v>
      </c>
      <c r="I59" s="18"/>
    </row>
    <row r="60" spans="1:9" ht="16.5">
      <c r="A60" s="70"/>
      <c r="B60" s="71"/>
      <c r="C60" s="71"/>
      <c r="D60" s="71"/>
      <c r="E60" s="72"/>
      <c r="F60" s="72"/>
      <c r="G60" s="72"/>
      <c r="H60" s="73"/>
      <c r="I60" s="74"/>
    </row>
    <row r="61" spans="1:9" ht="16.5">
      <c r="A61" s="56"/>
      <c r="B61" s="57"/>
      <c r="C61" s="57"/>
      <c r="D61" s="57"/>
      <c r="E61" s="65"/>
      <c r="F61" s="57"/>
      <c r="G61" s="57"/>
      <c r="H61" s="66"/>
      <c r="I61" s="67"/>
    </row>
    <row r="62" spans="1:9" ht="16.5">
      <c r="A62" s="13"/>
      <c r="B62" s="13"/>
      <c r="C62" s="13"/>
      <c r="D62" s="13"/>
      <c r="E62" s="18">
        <v>3612</v>
      </c>
      <c r="F62" s="18"/>
      <c r="G62" s="18"/>
      <c r="H62" s="60">
        <f>SUM([1]Výdaje!H102:H107)</f>
        <v>177</v>
      </c>
      <c r="I62" s="18" t="s">
        <v>29</v>
      </c>
    </row>
    <row r="63" spans="1:9" ht="16.5">
      <c r="A63" s="13"/>
      <c r="B63" s="13"/>
      <c r="C63" s="13"/>
      <c r="D63" s="13"/>
      <c r="E63" s="18"/>
      <c r="F63" s="13"/>
      <c r="G63" s="13"/>
      <c r="H63" s="60">
        <f>SUM([1]Výdaje!H108)</f>
        <v>0</v>
      </c>
      <c r="I63" s="18" t="s">
        <v>52</v>
      </c>
    </row>
    <row r="64" spans="1:9" ht="16.5">
      <c r="A64" s="13"/>
      <c r="B64" s="13"/>
      <c r="C64" s="13"/>
      <c r="D64" s="13"/>
      <c r="E64" s="61" t="s">
        <v>73</v>
      </c>
      <c r="F64" s="62"/>
      <c r="G64" s="63"/>
      <c r="H64" s="68">
        <f>SUM(H62:H63)</f>
        <v>177</v>
      </c>
      <c r="I64" s="18"/>
    </row>
    <row r="65" spans="1:9" ht="16.5">
      <c r="A65" s="51"/>
      <c r="B65" s="52"/>
      <c r="C65" s="52"/>
      <c r="D65" s="52"/>
      <c r="E65" s="64"/>
      <c r="F65" s="64"/>
      <c r="G65" s="64"/>
      <c r="H65" s="53"/>
      <c r="I65" s="55"/>
    </row>
    <row r="66" spans="1:9" ht="16.5">
      <c r="A66" s="56"/>
      <c r="B66" s="57"/>
      <c r="C66" s="57"/>
      <c r="D66" s="57"/>
      <c r="E66" s="65"/>
      <c r="F66" s="57"/>
      <c r="G66" s="57"/>
      <c r="H66" s="66"/>
      <c r="I66" s="67"/>
    </row>
    <row r="67" spans="1:9" ht="16.5">
      <c r="A67" s="13"/>
      <c r="B67" s="13"/>
      <c r="C67" s="13"/>
      <c r="D67" s="13"/>
      <c r="E67" s="18">
        <v>3613</v>
      </c>
      <c r="F67" s="13"/>
      <c r="G67" s="13"/>
      <c r="H67" s="60">
        <f>SUM([1]Výdaje!H113:H120)</f>
        <v>0</v>
      </c>
      <c r="I67" s="18" t="s">
        <v>30</v>
      </c>
    </row>
    <row r="68" spans="1:9" ht="16.5">
      <c r="A68" s="13"/>
      <c r="B68" s="13"/>
      <c r="C68" s="13"/>
      <c r="D68" s="13"/>
      <c r="E68" s="18"/>
      <c r="F68" s="13"/>
      <c r="G68" s="13"/>
      <c r="H68" s="60">
        <f>SUM([1]Výdaje!H121)</f>
        <v>0</v>
      </c>
      <c r="I68" s="18" t="s">
        <v>52</v>
      </c>
    </row>
    <row r="69" spans="1:9" ht="16.5">
      <c r="A69" s="13"/>
      <c r="B69" s="13"/>
      <c r="C69" s="13"/>
      <c r="D69" s="13"/>
      <c r="E69" s="61" t="s">
        <v>74</v>
      </c>
      <c r="F69" s="62"/>
      <c r="G69" s="63"/>
      <c r="H69" s="68">
        <f>SUM(H67:H68)</f>
        <v>0</v>
      </c>
      <c r="I69" s="18"/>
    </row>
    <row r="70" spans="1:9" ht="16.5">
      <c r="A70" s="51"/>
      <c r="B70" s="52"/>
      <c r="C70" s="52"/>
      <c r="D70" s="52"/>
      <c r="E70" s="64"/>
      <c r="F70" s="64"/>
      <c r="G70" s="64"/>
      <c r="H70" s="53"/>
      <c r="I70" s="55"/>
    </row>
    <row r="71" spans="1:9" ht="16.5">
      <c r="A71" s="56"/>
      <c r="B71" s="57"/>
      <c r="C71" s="57"/>
      <c r="D71" s="57"/>
      <c r="E71" s="65"/>
      <c r="F71" s="57"/>
      <c r="G71" s="57"/>
      <c r="H71" s="66"/>
      <c r="I71" s="67"/>
    </row>
    <row r="72" spans="1:9" ht="16.5">
      <c r="A72" s="13"/>
      <c r="B72" s="13"/>
      <c r="C72" s="13"/>
      <c r="D72" s="13"/>
      <c r="E72" s="18">
        <v>3631</v>
      </c>
      <c r="F72" s="18"/>
      <c r="G72" s="18"/>
      <c r="H72" s="60">
        <f>SUM([1]Výdaje!H124:H128)</f>
        <v>94</v>
      </c>
      <c r="I72" s="18" t="s">
        <v>75</v>
      </c>
    </row>
    <row r="73" spans="1:9" ht="16.5">
      <c r="A73" s="13"/>
      <c r="B73" s="13"/>
      <c r="C73" s="13"/>
      <c r="D73" s="13"/>
      <c r="E73" s="18"/>
      <c r="F73" s="13"/>
      <c r="G73" s="13"/>
      <c r="H73" s="60">
        <f>SUM([1]Výdaje!H129)</f>
        <v>0</v>
      </c>
      <c r="I73" s="18" t="s">
        <v>52</v>
      </c>
    </row>
    <row r="74" spans="1:9" ht="16.5">
      <c r="A74" s="13"/>
      <c r="B74" s="13"/>
      <c r="C74" s="13"/>
      <c r="D74" s="13"/>
      <c r="E74" s="61" t="s">
        <v>76</v>
      </c>
      <c r="F74" s="62"/>
      <c r="G74" s="63"/>
      <c r="H74" s="68">
        <f>SUM(H72:H73)</f>
        <v>94</v>
      </c>
      <c r="I74" s="18"/>
    </row>
    <row r="75" spans="1:9" ht="16.5">
      <c r="A75" s="51"/>
      <c r="B75" s="52"/>
      <c r="C75" s="52"/>
      <c r="D75" s="52"/>
      <c r="E75" s="64"/>
      <c r="F75" s="64"/>
      <c r="G75" s="64"/>
      <c r="H75" s="53"/>
      <c r="I75" s="55"/>
    </row>
    <row r="76" spans="1:9" ht="16.5">
      <c r="A76" s="56"/>
      <c r="B76" s="57"/>
      <c r="C76" s="57"/>
      <c r="D76" s="57"/>
      <c r="E76" s="65"/>
      <c r="F76" s="57"/>
      <c r="G76" s="57"/>
      <c r="H76" s="66"/>
      <c r="I76" s="67"/>
    </row>
    <row r="77" spans="1:9" ht="16.5">
      <c r="A77" s="13"/>
      <c r="B77" s="13"/>
      <c r="C77" s="13"/>
      <c r="D77" s="13"/>
      <c r="E77" s="18">
        <v>3633</v>
      </c>
      <c r="F77" s="18"/>
      <c r="G77" s="18"/>
      <c r="H77" s="60">
        <f>SUM([1]Výdaje!H132)</f>
        <v>0</v>
      </c>
      <c r="I77" s="18" t="s">
        <v>77</v>
      </c>
    </row>
    <row r="78" spans="1:9" ht="16.5">
      <c r="A78" s="13"/>
      <c r="B78" s="13"/>
      <c r="C78" s="13"/>
      <c r="D78" s="13"/>
      <c r="E78" s="18"/>
      <c r="F78" s="13"/>
      <c r="G78" s="13"/>
      <c r="H78" s="60">
        <f>SUM([1]Výdaje!H133)</f>
        <v>0</v>
      </c>
      <c r="I78" s="18" t="s">
        <v>52</v>
      </c>
    </row>
    <row r="79" spans="1:9" ht="16.5">
      <c r="A79" s="13"/>
      <c r="B79" s="13"/>
      <c r="C79" s="13"/>
      <c r="D79" s="13"/>
      <c r="E79" s="61" t="s">
        <v>78</v>
      </c>
      <c r="F79" s="62"/>
      <c r="G79" s="63"/>
      <c r="H79" s="68">
        <f>SUM(H77:H78)</f>
        <v>0</v>
      </c>
      <c r="I79" s="18"/>
    </row>
    <row r="80" spans="1:9" ht="16.5">
      <c r="A80" s="51"/>
      <c r="B80" s="52"/>
      <c r="C80" s="52"/>
      <c r="D80" s="52"/>
      <c r="E80" s="64"/>
      <c r="F80" s="64"/>
      <c r="G80" s="64"/>
      <c r="H80" s="53"/>
      <c r="I80" s="55"/>
    </row>
    <row r="81" spans="1:9" ht="16.5">
      <c r="A81" s="56"/>
      <c r="B81" s="57"/>
      <c r="C81" s="57"/>
      <c r="D81" s="57"/>
      <c r="E81" s="65"/>
      <c r="F81" s="57"/>
      <c r="G81" s="57"/>
      <c r="H81" s="66"/>
      <c r="I81" s="67"/>
    </row>
    <row r="82" spans="1:9" ht="16.5">
      <c r="A82" s="13"/>
      <c r="B82" s="13"/>
      <c r="C82" s="13"/>
      <c r="D82" s="13"/>
      <c r="E82" s="75">
        <v>3635</v>
      </c>
      <c r="F82" s="18"/>
      <c r="G82" s="18"/>
      <c r="H82" s="69">
        <f>SUM([1]Výdaje!H136)</f>
        <v>25</v>
      </c>
      <c r="I82" s="18" t="s">
        <v>79</v>
      </c>
    </row>
    <row r="83" spans="1:9" ht="16.5">
      <c r="A83" s="51"/>
      <c r="B83" s="52"/>
      <c r="C83" s="52"/>
      <c r="D83" s="52"/>
      <c r="E83" s="64"/>
      <c r="F83" s="64"/>
      <c r="G83" s="64"/>
      <c r="H83" s="53"/>
      <c r="I83" s="55"/>
    </row>
    <row r="84" spans="1:9" ht="16.5">
      <c r="A84" s="56"/>
      <c r="B84" s="57"/>
      <c r="C84" s="57"/>
      <c r="D84" s="57"/>
      <c r="E84" s="65"/>
      <c r="F84" s="57"/>
      <c r="G84" s="57"/>
      <c r="H84" s="66"/>
      <c r="I84" s="67"/>
    </row>
    <row r="85" spans="1:9" ht="16.5">
      <c r="A85" s="13"/>
      <c r="B85" s="13"/>
      <c r="C85" s="13"/>
      <c r="D85" s="13"/>
      <c r="E85" s="18">
        <v>3639</v>
      </c>
      <c r="F85" s="18"/>
      <c r="G85" s="18"/>
      <c r="H85" s="60">
        <f>SUM([1]Výdaje!H140:H144)</f>
        <v>14.625</v>
      </c>
      <c r="I85" s="18" t="s">
        <v>80</v>
      </c>
    </row>
    <row r="86" spans="1:9" ht="16.5">
      <c r="A86" s="13"/>
      <c r="B86" s="13"/>
      <c r="C86" s="13"/>
      <c r="D86" s="13"/>
      <c r="E86" s="18"/>
      <c r="F86" s="13"/>
      <c r="G86" s="13"/>
      <c r="H86" s="60">
        <f>SUM([1]Výdaje!H145:H146)</f>
        <v>237</v>
      </c>
      <c r="I86" s="18" t="s">
        <v>81</v>
      </c>
    </row>
    <row r="87" spans="1:9" ht="16.5">
      <c r="A87" s="13"/>
      <c r="B87" s="13"/>
      <c r="C87" s="13"/>
      <c r="D87" s="13"/>
      <c r="E87" s="61" t="s">
        <v>33</v>
      </c>
      <c r="F87" s="62"/>
      <c r="G87" s="63"/>
      <c r="H87" s="79">
        <f>SUM(H85:H86)</f>
        <v>251.625</v>
      </c>
      <c r="I87" s="18"/>
    </row>
    <row r="88" spans="1:9" ht="16.5">
      <c r="A88" s="51"/>
      <c r="B88" s="52"/>
      <c r="C88" s="52"/>
      <c r="D88" s="52"/>
      <c r="E88" s="64"/>
      <c r="F88" s="64"/>
      <c r="G88" s="64"/>
      <c r="H88" s="53"/>
      <c r="I88" s="55"/>
    </row>
    <row r="89" spans="1:9" ht="16.5">
      <c r="A89" s="56"/>
      <c r="B89" s="57"/>
      <c r="C89" s="57"/>
      <c r="D89" s="57"/>
      <c r="E89" s="65"/>
      <c r="F89" s="57"/>
      <c r="G89" s="57"/>
      <c r="H89" s="66"/>
      <c r="I89" s="67"/>
    </row>
    <row r="90" spans="1:9" ht="16.5">
      <c r="A90" s="13"/>
      <c r="B90" s="13"/>
      <c r="C90" s="13"/>
      <c r="D90" s="13"/>
      <c r="E90" s="75">
        <v>3721</v>
      </c>
      <c r="F90" s="13"/>
      <c r="G90" s="13"/>
      <c r="H90" s="49">
        <f>SUM([1]Výdaje!H149)</f>
        <v>10</v>
      </c>
      <c r="I90" s="18" t="s">
        <v>82</v>
      </c>
    </row>
    <row r="91" spans="1:9" ht="16.5">
      <c r="A91" s="51"/>
      <c r="B91" s="52"/>
      <c r="C91" s="52"/>
      <c r="D91" s="52"/>
      <c r="E91" s="64"/>
      <c r="F91" s="64"/>
      <c r="G91" s="64"/>
      <c r="H91" s="53"/>
      <c r="I91" s="55"/>
    </row>
    <row r="92" spans="1:9" ht="16.5">
      <c r="A92" s="56"/>
      <c r="B92" s="57"/>
      <c r="C92" s="57"/>
      <c r="D92" s="57"/>
      <c r="E92" s="65"/>
      <c r="F92" s="57"/>
      <c r="G92" s="57"/>
      <c r="H92" s="66"/>
      <c r="I92" s="67"/>
    </row>
    <row r="93" spans="1:9" ht="16.5">
      <c r="A93" s="13"/>
      <c r="B93" s="13"/>
      <c r="C93" s="13"/>
      <c r="D93" s="13"/>
      <c r="E93" s="75">
        <v>3722</v>
      </c>
      <c r="F93" s="18"/>
      <c r="G93" s="18"/>
      <c r="H93" s="49">
        <f>SUM([1]Výdaje!H152:H154)</f>
        <v>206</v>
      </c>
      <c r="I93" s="18" t="s">
        <v>83</v>
      </c>
    </row>
    <row r="94" spans="1:9" ht="16.5">
      <c r="A94" s="51"/>
      <c r="B94" s="52"/>
      <c r="C94" s="52"/>
      <c r="D94" s="52"/>
      <c r="E94" s="64"/>
      <c r="F94" s="64"/>
      <c r="G94" s="64"/>
      <c r="H94" s="53"/>
      <c r="I94" s="55"/>
    </row>
    <row r="95" spans="1:9" ht="16.5">
      <c r="A95" s="56"/>
      <c r="B95" s="57"/>
      <c r="C95" s="57"/>
      <c r="D95" s="57"/>
      <c r="E95" s="65"/>
      <c r="F95" s="57"/>
      <c r="G95" s="57"/>
      <c r="H95" s="66"/>
      <c r="I95" s="67"/>
    </row>
    <row r="96" spans="1:9" ht="16.5">
      <c r="A96" s="13"/>
      <c r="B96" s="13"/>
      <c r="C96" s="13"/>
      <c r="D96" s="13"/>
      <c r="E96" s="18">
        <v>3744</v>
      </c>
      <c r="F96" s="18"/>
      <c r="G96" s="18"/>
      <c r="H96" s="80"/>
      <c r="I96" s="18" t="s">
        <v>84</v>
      </c>
    </row>
    <row r="97" spans="1:9" ht="16.5">
      <c r="A97" s="13"/>
      <c r="B97" s="13"/>
      <c r="C97" s="13"/>
      <c r="D97" s="13"/>
      <c r="E97" s="18"/>
      <c r="F97" s="13"/>
      <c r="G97" s="13"/>
      <c r="H97" s="60">
        <f>SUM([1]Výdaje!H159)</f>
        <v>0</v>
      </c>
      <c r="I97" s="18" t="s">
        <v>52</v>
      </c>
    </row>
    <row r="98" spans="1:9" ht="16.5">
      <c r="A98" s="13"/>
      <c r="B98" s="13"/>
      <c r="C98" s="13"/>
      <c r="D98" s="13"/>
      <c r="E98" s="61" t="s">
        <v>85</v>
      </c>
      <c r="F98" s="62"/>
      <c r="G98" s="63"/>
      <c r="H98" s="68">
        <f>SUM(H96:H97)</f>
        <v>0</v>
      </c>
      <c r="I98" s="18"/>
    </row>
    <row r="99" spans="1:9" ht="16.5">
      <c r="A99" s="51"/>
      <c r="B99" s="52"/>
      <c r="C99" s="52"/>
      <c r="D99" s="52"/>
      <c r="E99" s="64"/>
      <c r="F99" s="64"/>
      <c r="G99" s="64"/>
      <c r="H99" s="53"/>
      <c r="I99" s="55"/>
    </row>
    <row r="100" spans="1:9" ht="16.5">
      <c r="A100" s="56"/>
      <c r="B100" s="57"/>
      <c r="C100" s="57"/>
      <c r="D100" s="57"/>
      <c r="E100" s="65"/>
      <c r="F100" s="57"/>
      <c r="G100" s="57"/>
      <c r="H100" s="66"/>
      <c r="I100" s="67"/>
    </row>
    <row r="101" spans="1:9" ht="16.5">
      <c r="A101" s="13"/>
      <c r="B101" s="13"/>
      <c r="C101" s="13"/>
      <c r="D101" s="13"/>
      <c r="E101" s="18">
        <v>3745</v>
      </c>
      <c r="F101" s="18"/>
      <c r="G101" s="18"/>
      <c r="H101" s="60">
        <f>SUM([1]Výdaje!H162:H172)</f>
        <v>464</v>
      </c>
      <c r="I101" s="18" t="s">
        <v>86</v>
      </c>
    </row>
    <row r="102" spans="1:9" ht="16.5">
      <c r="A102" s="13"/>
      <c r="B102" s="13"/>
      <c r="C102" s="13"/>
      <c r="D102" s="13"/>
      <c r="E102" s="18"/>
      <c r="F102" s="13"/>
      <c r="G102" s="13"/>
      <c r="H102" s="60">
        <f>SUM([1]Výdaje!H173:H174)</f>
        <v>0</v>
      </c>
      <c r="I102" s="18" t="s">
        <v>52</v>
      </c>
    </row>
    <row r="103" spans="1:9" ht="16.5">
      <c r="A103" s="13"/>
      <c r="B103" s="13"/>
      <c r="C103" s="13"/>
      <c r="D103" s="13"/>
      <c r="E103" s="61" t="s">
        <v>87</v>
      </c>
      <c r="F103" s="62"/>
      <c r="G103" s="63"/>
      <c r="H103" s="68">
        <f>SUM(H101:H102)</f>
        <v>464</v>
      </c>
      <c r="I103" s="18"/>
    </row>
    <row r="104" spans="1:9" ht="16.5">
      <c r="A104" s="51"/>
      <c r="B104" s="52"/>
      <c r="C104" s="52"/>
      <c r="D104" s="52"/>
      <c r="E104" s="64"/>
      <c r="F104" s="64"/>
      <c r="G104" s="64"/>
      <c r="H104" s="53"/>
      <c r="I104" s="55"/>
    </row>
    <row r="105" spans="1:9" ht="16.5">
      <c r="A105" s="56"/>
      <c r="B105" s="57"/>
      <c r="C105" s="57"/>
      <c r="D105" s="57"/>
      <c r="E105" s="65"/>
      <c r="F105" s="57"/>
      <c r="G105" s="57"/>
      <c r="H105" s="66"/>
      <c r="I105" s="67"/>
    </row>
    <row r="106" spans="1:9" ht="16.5">
      <c r="A106" s="13"/>
      <c r="B106" s="13"/>
      <c r="C106" s="13"/>
      <c r="D106" s="13"/>
      <c r="E106" s="75">
        <v>5212</v>
      </c>
      <c r="F106" s="18"/>
      <c r="G106" s="18"/>
      <c r="H106" s="49">
        <f>SUM([1]Výdaje!H177)</f>
        <v>1</v>
      </c>
      <c r="I106" s="18" t="s">
        <v>88</v>
      </c>
    </row>
    <row r="107" spans="1:9" ht="16.5">
      <c r="A107" s="51"/>
      <c r="B107" s="52"/>
      <c r="C107" s="52"/>
      <c r="D107" s="52"/>
      <c r="E107" s="64"/>
      <c r="F107" s="64"/>
      <c r="G107" s="64"/>
      <c r="H107" s="53"/>
      <c r="I107" s="55"/>
    </row>
    <row r="108" spans="1:9" ht="16.5">
      <c r="A108" s="56"/>
      <c r="B108" s="57"/>
      <c r="C108" s="57"/>
      <c r="D108" s="57"/>
      <c r="E108" s="65"/>
      <c r="F108" s="57"/>
      <c r="G108" s="57"/>
      <c r="H108" s="66"/>
      <c r="I108" s="67"/>
    </row>
    <row r="109" spans="1:9" ht="16.5">
      <c r="A109" s="13"/>
      <c r="B109" s="13"/>
      <c r="C109" s="13"/>
      <c r="D109" s="13"/>
      <c r="E109" s="75">
        <v>5512</v>
      </c>
      <c r="F109" s="18"/>
      <c r="G109" s="18"/>
      <c r="H109" s="49">
        <f>SUM([1]Výdaje!H180:H185)</f>
        <v>38</v>
      </c>
      <c r="I109" s="18" t="s">
        <v>89</v>
      </c>
    </row>
    <row r="110" spans="1:9" ht="16.5">
      <c r="A110" s="51"/>
      <c r="B110" s="52"/>
      <c r="C110" s="52"/>
      <c r="D110" s="52"/>
      <c r="E110" s="64"/>
      <c r="F110" s="64"/>
      <c r="G110" s="64"/>
      <c r="H110" s="53"/>
      <c r="I110" s="55"/>
    </row>
    <row r="111" spans="1:9" ht="16.5">
      <c r="A111" s="56"/>
      <c r="B111" s="57"/>
      <c r="C111" s="57"/>
      <c r="D111" s="57"/>
      <c r="E111" s="65"/>
      <c r="F111" s="57"/>
      <c r="G111" s="57"/>
      <c r="H111" s="66"/>
      <c r="I111" s="67"/>
    </row>
    <row r="112" spans="1:9" ht="16.5">
      <c r="A112" s="13"/>
      <c r="B112" s="13"/>
      <c r="C112" s="13"/>
      <c r="D112" s="13"/>
      <c r="E112" s="75">
        <v>6112</v>
      </c>
      <c r="F112" s="18"/>
      <c r="G112" s="18"/>
      <c r="H112" s="49">
        <f>SUM([1]Výdaje!H188:H192)</f>
        <v>809</v>
      </c>
      <c r="I112" s="18" t="s">
        <v>90</v>
      </c>
    </row>
    <row r="113" spans="1:9" ht="16.5">
      <c r="A113" s="51"/>
      <c r="B113" s="52"/>
      <c r="C113" s="52"/>
      <c r="D113" s="52"/>
      <c r="E113" s="64"/>
      <c r="F113" s="64"/>
      <c r="G113" s="64"/>
      <c r="H113" s="53"/>
      <c r="I113" s="55"/>
    </row>
    <row r="114" spans="1:9" ht="16.5">
      <c r="A114" s="56"/>
      <c r="B114" s="57"/>
      <c r="C114" s="57"/>
      <c r="D114" s="57"/>
      <c r="E114" s="65"/>
      <c r="F114" s="57"/>
      <c r="G114" s="57"/>
      <c r="H114" s="66"/>
      <c r="I114" s="67"/>
    </row>
    <row r="115" spans="1:9" ht="16.5">
      <c r="A115" s="13"/>
      <c r="B115" s="13"/>
      <c r="C115" s="13"/>
      <c r="D115" s="13"/>
      <c r="E115" s="18">
        <v>6171</v>
      </c>
      <c r="F115" s="18"/>
      <c r="G115" s="18"/>
      <c r="H115" s="60">
        <f>SUM([1]Výdaje!H195:H218)</f>
        <v>396</v>
      </c>
      <c r="I115" s="18" t="s">
        <v>91</v>
      </c>
    </row>
    <row r="116" spans="1:9" ht="16.5">
      <c r="A116" s="13"/>
      <c r="B116" s="13"/>
      <c r="C116" s="13"/>
      <c r="D116" s="13"/>
      <c r="E116" s="18"/>
      <c r="F116" s="13"/>
      <c r="G116" s="13"/>
      <c r="H116" s="60">
        <f>SUM([1]Výdaje!H219:H220)</f>
        <v>0</v>
      </c>
      <c r="I116" s="18" t="s">
        <v>52</v>
      </c>
    </row>
    <row r="117" spans="1:9" ht="16.5">
      <c r="A117" s="13"/>
      <c r="B117" s="13"/>
      <c r="C117" s="13"/>
      <c r="D117" s="13"/>
      <c r="E117" s="61" t="s">
        <v>92</v>
      </c>
      <c r="F117" s="62"/>
      <c r="G117" s="63"/>
      <c r="H117" s="68">
        <f>SUM(H115:H116)</f>
        <v>396</v>
      </c>
      <c r="I117" s="18"/>
    </row>
    <row r="118" spans="1:9" ht="16.5">
      <c r="A118" s="51"/>
      <c r="B118" s="52"/>
      <c r="C118" s="52"/>
      <c r="D118" s="52"/>
      <c r="E118" s="64"/>
      <c r="F118" s="64"/>
      <c r="G118" s="64"/>
      <c r="H118" s="53"/>
      <c r="I118" s="55"/>
    </row>
    <row r="119" spans="1:9" ht="16.5">
      <c r="A119" s="56"/>
      <c r="B119" s="57"/>
      <c r="C119" s="57"/>
      <c r="D119" s="57"/>
      <c r="E119" s="65"/>
      <c r="F119" s="57"/>
      <c r="G119" s="57"/>
      <c r="H119" s="66"/>
      <c r="I119" s="67"/>
    </row>
    <row r="120" spans="1:9" ht="16.5">
      <c r="A120" s="13"/>
      <c r="B120" s="13"/>
      <c r="C120" s="13"/>
      <c r="D120" s="13"/>
      <c r="E120" s="75">
        <v>6310</v>
      </c>
      <c r="F120" s="13"/>
      <c r="G120" s="13"/>
      <c r="H120" s="49">
        <f>SUM([1]Výdaje!H226)</f>
        <v>7.585</v>
      </c>
      <c r="I120" s="23" t="s">
        <v>93</v>
      </c>
    </row>
    <row r="121" spans="1:9" ht="16.5">
      <c r="A121" s="51"/>
      <c r="B121" s="52"/>
      <c r="C121" s="52"/>
      <c r="D121" s="52"/>
      <c r="E121" s="64"/>
      <c r="F121" s="64"/>
      <c r="G121" s="64"/>
      <c r="H121" s="53"/>
      <c r="I121" s="55"/>
    </row>
    <row r="122" spans="1:9" ht="16.5">
      <c r="A122" s="56"/>
      <c r="B122" s="57"/>
      <c r="C122" s="57"/>
      <c r="D122" s="57"/>
      <c r="E122" s="65"/>
      <c r="F122" s="57"/>
      <c r="G122" s="57"/>
      <c r="H122" s="66"/>
      <c r="I122" s="67"/>
    </row>
    <row r="123" spans="1:9" ht="16.5">
      <c r="A123" s="13"/>
      <c r="B123" s="13"/>
      <c r="C123" s="13"/>
      <c r="D123" s="13"/>
      <c r="E123" s="75">
        <v>6320</v>
      </c>
      <c r="F123" s="13"/>
      <c r="G123" s="13"/>
      <c r="H123" s="49">
        <f>SUM([1]Výdaje!H229:H230)</f>
        <v>34</v>
      </c>
      <c r="I123" s="23" t="s">
        <v>94</v>
      </c>
    </row>
    <row r="124" spans="1:9" ht="16.5">
      <c r="A124" s="51"/>
      <c r="B124" s="52"/>
      <c r="C124" s="52"/>
      <c r="D124" s="52"/>
      <c r="E124" s="64"/>
      <c r="F124" s="64"/>
      <c r="G124" s="64"/>
      <c r="H124" s="53"/>
      <c r="I124" s="55"/>
    </row>
    <row r="125" spans="1:9" ht="16.5">
      <c r="A125" s="56"/>
      <c r="B125" s="57"/>
      <c r="C125" s="57"/>
      <c r="D125" s="57"/>
      <c r="E125" s="65"/>
      <c r="F125" s="57"/>
      <c r="G125" s="57"/>
      <c r="H125" s="66"/>
      <c r="I125" s="67"/>
    </row>
    <row r="126" spans="1:9" ht="16.5">
      <c r="A126" s="13"/>
      <c r="B126" s="13"/>
      <c r="C126" s="13"/>
      <c r="D126" s="13"/>
      <c r="E126" s="75">
        <v>6402</v>
      </c>
      <c r="F126" s="13"/>
      <c r="G126" s="13"/>
      <c r="H126" s="49">
        <f>SUM([1]Výdaje!H234:H235)</f>
        <v>16.689999999999998</v>
      </c>
      <c r="I126" s="23" t="s">
        <v>95</v>
      </c>
    </row>
    <row r="127" spans="1:9" ht="16.5">
      <c r="A127" s="51"/>
      <c r="B127" s="52"/>
      <c r="C127" s="52"/>
      <c r="D127" s="52"/>
      <c r="E127" s="64"/>
      <c r="F127" s="64"/>
      <c r="G127" s="64"/>
      <c r="H127" s="53"/>
      <c r="I127" s="55"/>
    </row>
    <row r="128" spans="1:9" ht="16.5">
      <c r="A128" s="56"/>
      <c r="B128" s="57"/>
      <c r="C128" s="57"/>
      <c r="D128" s="57"/>
      <c r="E128" s="65"/>
      <c r="F128" s="57"/>
      <c r="G128" s="57"/>
      <c r="H128" s="66"/>
      <c r="I128" s="67"/>
    </row>
    <row r="129" spans="1:9" ht="16.5">
      <c r="A129" s="13"/>
      <c r="B129" s="13"/>
      <c r="C129" s="13"/>
      <c r="D129" s="13"/>
      <c r="E129" s="75">
        <v>6409</v>
      </c>
      <c r="F129" s="13"/>
      <c r="G129" s="13"/>
      <c r="H129" s="49">
        <f>SUM([1]Výdaje!H237:H238)</f>
        <v>0</v>
      </c>
      <c r="I129" s="23" t="s">
        <v>96</v>
      </c>
    </row>
    <row r="130" spans="1:9" ht="16.5">
      <c r="A130" s="51"/>
      <c r="B130" s="52"/>
      <c r="C130" s="52"/>
      <c r="D130" s="52"/>
      <c r="E130" s="64"/>
      <c r="F130" s="64"/>
      <c r="G130" s="64"/>
      <c r="H130" s="53"/>
      <c r="I130" s="55"/>
    </row>
    <row r="131" spans="1:9" ht="16.5">
      <c r="A131" s="56"/>
      <c r="B131" s="57"/>
      <c r="C131" s="57"/>
      <c r="D131" s="57"/>
      <c r="E131" s="65"/>
      <c r="F131" s="57"/>
      <c r="G131" s="57"/>
      <c r="H131" s="66"/>
      <c r="I131" s="67"/>
    </row>
    <row r="132" spans="1:9" ht="16.5">
      <c r="A132" s="13"/>
      <c r="B132" s="13"/>
      <c r="C132" s="13"/>
      <c r="D132" s="13"/>
      <c r="E132" s="13"/>
      <c r="F132" s="13"/>
      <c r="G132" s="13"/>
      <c r="H132" s="69"/>
      <c r="I132" s="81" t="s">
        <v>97</v>
      </c>
    </row>
    <row r="133" spans="1:9" ht="16.5">
      <c r="A133" s="13"/>
      <c r="B133" s="13"/>
      <c r="C133" s="13"/>
      <c r="D133" s="13"/>
      <c r="E133" s="82">
        <v>81</v>
      </c>
      <c r="F133" s="18"/>
      <c r="G133" s="18"/>
      <c r="H133" s="69">
        <f>SUM([1]Výdaje!H241:H245)</f>
        <v>-350</v>
      </c>
      <c r="I133" s="18" t="s">
        <v>98</v>
      </c>
    </row>
    <row r="134" spans="1:9" ht="16.5">
      <c r="A134" s="83"/>
      <c r="B134" s="28"/>
      <c r="C134" s="28"/>
      <c r="D134" s="28"/>
      <c r="E134" s="28"/>
      <c r="F134" s="8"/>
      <c r="G134" s="8"/>
      <c r="H134" s="84"/>
      <c r="I134" s="10"/>
    </row>
    <row r="135" spans="1:9" ht="15">
      <c r="A135" s="8"/>
      <c r="B135" s="8"/>
      <c r="C135" s="8"/>
      <c r="D135" s="8"/>
      <c r="E135" s="8"/>
      <c r="F135" s="8"/>
      <c r="G135" s="8"/>
      <c r="H135" s="8"/>
      <c r="I135" s="8"/>
    </row>
    <row r="137" spans="1:9" ht="18">
      <c r="A137" s="85" t="s">
        <v>99</v>
      </c>
      <c r="B137" s="8"/>
      <c r="C137" s="8"/>
      <c r="D137" s="8"/>
      <c r="E137" s="8"/>
      <c r="F137" s="8"/>
      <c r="G137" s="8"/>
      <c r="H137" s="84"/>
      <c r="I137" s="8"/>
    </row>
    <row r="138" spans="1:9" ht="19.5">
      <c r="A138" s="8"/>
      <c r="B138" s="8"/>
      <c r="C138" s="8"/>
      <c r="D138" s="86"/>
      <c r="E138" s="87" t="s">
        <v>100</v>
      </c>
      <c r="F138" s="88"/>
      <c r="G138" s="89"/>
      <c r="H138" s="90">
        <f>SUM(H4,H7,H12,H15,H20,H25,H30,H35,H40,H43,H46,H49,H54,H57,H62,H67,H72,H77,H82,H85,H90,H93,H96,H101,H106,H109,H112,H115,H120,H123,H126,H129)</f>
        <v>2913</v>
      </c>
      <c r="I138" s="91" t="s">
        <v>101</v>
      </c>
    </row>
    <row r="139" spans="1:9" ht="20.25" thickBot="1">
      <c r="A139" s="8"/>
      <c r="B139" s="8"/>
      <c r="C139" s="8"/>
      <c r="D139" s="86"/>
      <c r="E139" s="92" t="s">
        <v>102</v>
      </c>
      <c r="F139" s="93"/>
      <c r="G139" s="94"/>
      <c r="H139" s="95">
        <f>SUM(H8,H16,H21,H26,H31,H36,H50,H58,H63,H68,H73,H78,H86,H97,H102,H116)</f>
        <v>837</v>
      </c>
      <c r="I139" s="96" t="s">
        <v>103</v>
      </c>
    </row>
    <row r="140" spans="1:9" ht="20.25" thickBot="1">
      <c r="A140" s="8"/>
      <c r="B140" s="8"/>
      <c r="C140" s="8"/>
      <c r="D140" s="86"/>
      <c r="E140" s="97"/>
      <c r="F140" s="97"/>
      <c r="G140" s="97"/>
      <c r="H140" s="98">
        <f>SUM(H138,H139)</f>
        <v>3750</v>
      </c>
      <c r="I140" s="99" t="s">
        <v>104</v>
      </c>
    </row>
    <row r="141" spans="1:9" ht="15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5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5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5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20.25" thickBot="1">
      <c r="A145" s="100" t="s">
        <v>105</v>
      </c>
      <c r="B145" s="8"/>
      <c r="C145" s="8"/>
      <c r="D145" s="8"/>
      <c r="E145" s="8"/>
      <c r="F145" s="8"/>
      <c r="G145" s="8"/>
      <c r="H145" s="8"/>
      <c r="I145" s="8"/>
    </row>
    <row r="146" spans="1:9" ht="20.25" thickTop="1">
      <c r="A146" s="8"/>
      <c r="B146" s="8"/>
      <c r="C146" s="8"/>
      <c r="D146" s="8"/>
      <c r="E146" s="8"/>
      <c r="F146" s="8"/>
      <c r="G146" s="101"/>
      <c r="H146" s="102">
        <f>'[1]Paragrafy Příjmy'!H48</f>
        <v>4100</v>
      </c>
      <c r="I146" s="103" t="s">
        <v>106</v>
      </c>
    </row>
    <row r="147" spans="1:9" ht="19.5">
      <c r="A147" s="8"/>
      <c r="B147" s="8"/>
      <c r="C147" s="8"/>
      <c r="D147" s="8"/>
      <c r="E147" s="8"/>
      <c r="F147" s="8"/>
      <c r="G147" s="104"/>
      <c r="H147" s="105">
        <f xml:space="preserve"> -H140</f>
        <v>-3750</v>
      </c>
      <c r="I147" s="106" t="s">
        <v>107</v>
      </c>
    </row>
    <row r="148" spans="1:9" ht="19.5">
      <c r="A148" s="8"/>
      <c r="B148" s="8"/>
      <c r="C148" s="8"/>
      <c r="D148" s="8"/>
      <c r="E148" s="8"/>
      <c r="F148" s="8"/>
      <c r="G148" s="101"/>
      <c r="H148" s="107">
        <f>H133</f>
        <v>-350</v>
      </c>
      <c r="I148" s="106" t="s">
        <v>108</v>
      </c>
    </row>
    <row r="149" spans="1:9" ht="20.25" thickBot="1">
      <c r="A149" s="8"/>
      <c r="B149" s="8"/>
      <c r="C149" s="8"/>
      <c r="D149" s="8"/>
      <c r="E149" s="8"/>
      <c r="F149" s="8"/>
      <c r="G149" s="108"/>
      <c r="H149" s="109">
        <f>SUM(H146:H148)</f>
        <v>0</v>
      </c>
      <c r="I149" s="110" t="s">
        <v>109</v>
      </c>
    </row>
    <row r="150" spans="1:9" ht="13.5" thickTop="1"/>
    <row r="155" spans="1:9" ht="15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5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5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5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5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5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5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5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5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5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5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5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5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5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5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5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5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5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5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5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5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5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5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5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5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5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5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5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5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5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5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5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5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5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5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5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5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5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5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5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5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5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5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5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5">
      <c r="A199" s="8"/>
      <c r="B199" s="8"/>
      <c r="C199" s="8"/>
      <c r="D199" s="8"/>
      <c r="E199" s="8"/>
      <c r="F199" s="8"/>
      <c r="G199" s="8"/>
      <c r="H199" s="8"/>
      <c r="I199" s="8"/>
    </row>
    <row r="200" spans="1:9" ht="15">
      <c r="A200" s="8"/>
      <c r="B200" s="8"/>
      <c r="C200" s="8"/>
      <c r="D200" s="8"/>
      <c r="E200" s="8"/>
      <c r="F200" s="8"/>
      <c r="G200" s="8"/>
      <c r="H200" s="8"/>
      <c r="I200" s="8"/>
    </row>
    <row r="201" spans="1:9" ht="15">
      <c r="A201" s="8"/>
      <c r="B201" s="8"/>
      <c r="C201" s="8"/>
      <c r="D201" s="8"/>
      <c r="E201" s="8"/>
      <c r="F201" s="8"/>
      <c r="G201" s="8"/>
      <c r="H201" s="8"/>
      <c r="I201" s="8"/>
    </row>
    <row r="202" spans="1:9" ht="15">
      <c r="A202" s="8"/>
      <c r="B202" s="8"/>
      <c r="C202" s="8"/>
      <c r="D202" s="8"/>
      <c r="E202" s="8"/>
      <c r="F202" s="8"/>
      <c r="G202" s="8"/>
      <c r="H202" s="8"/>
      <c r="I202" s="8"/>
    </row>
    <row r="203" spans="1:9" ht="15">
      <c r="A203" s="8"/>
      <c r="B203" s="8"/>
      <c r="C203" s="8"/>
      <c r="D203" s="8"/>
      <c r="E203" s="8"/>
      <c r="F203" s="8"/>
      <c r="G203" s="8"/>
      <c r="H203" s="8"/>
      <c r="I203" s="8"/>
    </row>
    <row r="204" spans="1:9" ht="15">
      <c r="A204" s="8"/>
      <c r="B204" s="8"/>
      <c r="C204" s="8"/>
      <c r="D204" s="8"/>
      <c r="E204" s="8"/>
      <c r="F204" s="8"/>
      <c r="G204" s="8"/>
      <c r="H204" s="8"/>
      <c r="I204" s="8"/>
    </row>
    <row r="205" spans="1:9" ht="15">
      <c r="A205" s="8"/>
      <c r="B205" s="8"/>
      <c r="C205" s="8"/>
      <c r="D205" s="8"/>
      <c r="E205" s="8"/>
      <c r="F205" s="8"/>
      <c r="G205" s="8"/>
      <c r="H205" s="8"/>
      <c r="I205" s="8"/>
    </row>
    <row r="206" spans="1:9" ht="15">
      <c r="A206" s="8"/>
      <c r="B206" s="8"/>
      <c r="C206" s="8"/>
      <c r="D206" s="8"/>
      <c r="E206" s="8"/>
      <c r="F206" s="8"/>
      <c r="G206" s="8"/>
      <c r="H206" s="8"/>
      <c r="I206" s="8"/>
    </row>
    <row r="207" spans="1:9" ht="15">
      <c r="A207" s="8"/>
      <c r="B207" s="8"/>
      <c r="C207" s="8"/>
      <c r="D207" s="8"/>
      <c r="E207" s="8"/>
      <c r="F207" s="8"/>
      <c r="G207" s="8"/>
      <c r="H207" s="8"/>
      <c r="I207" s="8"/>
    </row>
    <row r="208" spans="1:9" ht="15">
      <c r="A208" s="8"/>
      <c r="B208" s="8"/>
      <c r="C208" s="8"/>
      <c r="D208" s="8"/>
      <c r="E208" s="8"/>
      <c r="F208" s="8"/>
      <c r="G208" s="8"/>
      <c r="H208" s="8"/>
      <c r="I208" s="8"/>
    </row>
    <row r="209" spans="1:9" ht="15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15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15">
      <c r="A211" s="8"/>
      <c r="B211" s="8"/>
      <c r="C211" s="8"/>
      <c r="D211" s="8"/>
      <c r="E211" s="8"/>
      <c r="F211" s="8"/>
      <c r="G211" s="8"/>
      <c r="H211" s="8"/>
      <c r="I211" s="8"/>
    </row>
    <row r="212" spans="1:9" ht="15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15">
      <c r="A213" s="8"/>
      <c r="B213" s="8"/>
      <c r="C213" s="8"/>
      <c r="D213" s="8"/>
      <c r="E213" s="8"/>
      <c r="F213" s="8"/>
      <c r="G213" s="8"/>
      <c r="H213" s="8"/>
      <c r="I213" s="8"/>
    </row>
    <row r="214" spans="1:9" ht="15">
      <c r="A214" s="8"/>
      <c r="B214" s="8"/>
      <c r="C214" s="8"/>
      <c r="D214" s="8"/>
      <c r="E214" s="8"/>
      <c r="F214" s="8"/>
      <c r="G214" s="8"/>
      <c r="H214" s="8"/>
      <c r="I214" s="8"/>
    </row>
    <row r="215" spans="1:9" ht="15">
      <c r="A215" s="8"/>
      <c r="B215" s="8"/>
      <c r="C215" s="8"/>
      <c r="D215" s="8"/>
      <c r="E215" s="8"/>
      <c r="F215" s="8"/>
      <c r="G215" s="8"/>
      <c r="H215" s="8"/>
      <c r="I215" s="8"/>
    </row>
    <row r="216" spans="1:9" ht="15">
      <c r="A216" s="8"/>
      <c r="B216" s="8"/>
      <c r="C216" s="8"/>
      <c r="D216" s="8"/>
      <c r="E216" s="8"/>
      <c r="F216" s="8"/>
      <c r="G216" s="8"/>
      <c r="H216" s="8"/>
      <c r="I216" s="8"/>
    </row>
    <row r="217" spans="1:9" ht="15">
      <c r="A217" s="8"/>
      <c r="B217" s="8"/>
      <c r="C217" s="8"/>
      <c r="D217" s="8"/>
      <c r="E217" s="8"/>
      <c r="F217" s="8"/>
      <c r="G217" s="8"/>
      <c r="H217" s="8"/>
      <c r="I217" s="8"/>
    </row>
    <row r="218" spans="1:9" ht="15">
      <c r="A218" s="8"/>
      <c r="B218" s="8"/>
      <c r="C218" s="8"/>
      <c r="D218" s="8"/>
      <c r="E218" s="8"/>
      <c r="F218" s="8"/>
      <c r="G218" s="8"/>
      <c r="H218" s="8"/>
      <c r="I218" s="8"/>
    </row>
    <row r="219" spans="1:9" ht="15">
      <c r="A219" s="8"/>
      <c r="B219" s="8"/>
      <c r="C219" s="8"/>
      <c r="D219" s="8"/>
      <c r="E219" s="8"/>
      <c r="F219" s="8"/>
      <c r="G219" s="8"/>
      <c r="H219" s="8"/>
      <c r="I219" s="8"/>
    </row>
    <row r="220" spans="1:9" ht="15">
      <c r="A220" s="8"/>
      <c r="B220" s="8"/>
      <c r="C220" s="8"/>
      <c r="D220" s="8"/>
      <c r="E220" s="8"/>
      <c r="F220" s="8"/>
      <c r="G220" s="8"/>
      <c r="H220" s="8"/>
      <c r="I220" s="8"/>
    </row>
    <row r="221" spans="1:9" ht="15">
      <c r="A221" s="8"/>
      <c r="B221" s="8"/>
      <c r="C221" s="8"/>
      <c r="D221" s="8"/>
      <c r="E221" s="8"/>
      <c r="F221" s="8"/>
      <c r="G221" s="8"/>
      <c r="H221" s="8"/>
      <c r="I221" s="8"/>
    </row>
    <row r="222" spans="1:9" ht="15">
      <c r="A222" s="8"/>
      <c r="B222" s="8"/>
      <c r="C222" s="8"/>
      <c r="D222" s="8"/>
      <c r="E222" s="8"/>
      <c r="F222" s="8"/>
      <c r="G222" s="8"/>
      <c r="H222" s="8"/>
      <c r="I222" s="8"/>
    </row>
    <row r="223" spans="1:9" ht="15">
      <c r="A223" s="8"/>
      <c r="B223" s="8"/>
      <c r="C223" s="8"/>
      <c r="D223" s="8"/>
      <c r="E223" s="8"/>
      <c r="F223" s="8"/>
      <c r="G223" s="8"/>
      <c r="H223" s="8"/>
      <c r="I223" s="8"/>
    </row>
    <row r="224" spans="1:9" ht="15">
      <c r="A224" s="8"/>
      <c r="B224" s="8"/>
      <c r="C224" s="8"/>
      <c r="D224" s="8"/>
      <c r="E224" s="8"/>
      <c r="F224" s="8"/>
      <c r="G224" s="8"/>
      <c r="H224" s="8"/>
      <c r="I224" s="8"/>
    </row>
    <row r="225" spans="1:9" ht="15">
      <c r="A225" s="8"/>
      <c r="B225" s="8"/>
      <c r="C225" s="8"/>
      <c r="D225" s="8"/>
      <c r="E225" s="8"/>
      <c r="F225" s="8"/>
      <c r="G225" s="8"/>
      <c r="H225" s="8"/>
      <c r="I225" s="8"/>
    </row>
    <row r="226" spans="1:9" ht="15">
      <c r="A226" s="8"/>
      <c r="B226" s="8"/>
      <c r="C226" s="8"/>
      <c r="D226" s="8"/>
      <c r="E226" s="8"/>
      <c r="F226" s="8"/>
      <c r="G226" s="8"/>
      <c r="H226" s="8"/>
      <c r="I226" s="8"/>
    </row>
    <row r="227" spans="1:9" ht="15">
      <c r="A227" s="8"/>
      <c r="B227" s="8"/>
      <c r="C227" s="8"/>
      <c r="D227" s="8"/>
      <c r="E227" s="8"/>
      <c r="F227" s="8"/>
      <c r="G227" s="8"/>
      <c r="H227" s="8"/>
      <c r="I227" s="8"/>
    </row>
    <row r="228" spans="1:9" ht="15">
      <c r="A228" s="8"/>
      <c r="B228" s="8"/>
      <c r="C228" s="8"/>
      <c r="D228" s="8"/>
      <c r="E228" s="8"/>
      <c r="F228" s="8"/>
      <c r="G228" s="8"/>
      <c r="H228" s="8"/>
      <c r="I228" s="8"/>
    </row>
    <row r="229" spans="1:9" ht="15">
      <c r="A229" s="8"/>
      <c r="B229" s="8"/>
      <c r="C229" s="8"/>
      <c r="D229" s="8"/>
      <c r="E229" s="8"/>
      <c r="F229" s="8"/>
      <c r="G229" s="8"/>
      <c r="H229" s="8"/>
      <c r="I229" s="8"/>
    </row>
    <row r="230" spans="1:9" ht="15">
      <c r="A230" s="8"/>
      <c r="B230" s="8"/>
      <c r="C230" s="8"/>
      <c r="D230" s="8"/>
      <c r="E230" s="8"/>
      <c r="F230" s="8"/>
      <c r="G230" s="8"/>
      <c r="H230" s="8"/>
      <c r="I230" s="8"/>
    </row>
    <row r="231" spans="1:9" ht="15">
      <c r="A231" s="8"/>
      <c r="B231" s="8"/>
      <c r="C231" s="8"/>
      <c r="D231" s="8"/>
      <c r="E231" s="8"/>
      <c r="F231" s="8"/>
      <c r="G231" s="8"/>
      <c r="H231" s="8"/>
      <c r="I231" s="8"/>
    </row>
    <row r="232" spans="1:9" ht="15">
      <c r="A232" s="8"/>
      <c r="B232" s="8"/>
      <c r="C232" s="8"/>
      <c r="D232" s="8"/>
      <c r="E232" s="8"/>
      <c r="F232" s="8"/>
      <c r="G232" s="8"/>
      <c r="H232" s="8"/>
      <c r="I232" s="8"/>
    </row>
    <row r="233" spans="1:9" ht="15">
      <c r="A233" s="8"/>
      <c r="B233" s="8"/>
      <c r="C233" s="8"/>
      <c r="D233" s="8"/>
      <c r="E233" s="8"/>
      <c r="F233" s="8"/>
      <c r="G233" s="8"/>
      <c r="H233" s="8"/>
      <c r="I233" s="8"/>
    </row>
    <row r="234" spans="1:9" ht="15">
      <c r="A234" s="8"/>
      <c r="B234" s="8"/>
      <c r="C234" s="8"/>
      <c r="D234" s="8"/>
      <c r="E234" s="8"/>
      <c r="F234" s="8"/>
      <c r="G234" s="8"/>
      <c r="H234" s="8"/>
      <c r="I234" s="8"/>
    </row>
    <row r="235" spans="1:9" ht="15">
      <c r="A235" s="8"/>
      <c r="B235" s="8"/>
      <c r="C235" s="8"/>
      <c r="D235" s="8"/>
      <c r="E235" s="8"/>
      <c r="F235" s="8"/>
      <c r="G235" s="8"/>
      <c r="H235" s="8"/>
      <c r="I235" s="8"/>
    </row>
    <row r="236" spans="1:9" ht="15">
      <c r="A236" s="8"/>
      <c r="B236" s="8"/>
      <c r="C236" s="8"/>
      <c r="D236" s="8"/>
      <c r="E236" s="8"/>
      <c r="F236" s="8"/>
      <c r="G236" s="8"/>
      <c r="H236" s="8"/>
      <c r="I236" s="8"/>
    </row>
    <row r="237" spans="1:9" ht="15">
      <c r="A237" s="8"/>
      <c r="B237" s="8"/>
      <c r="C237" s="8"/>
      <c r="D237" s="8"/>
      <c r="E237" s="8"/>
      <c r="F237" s="8"/>
      <c r="G237" s="8"/>
      <c r="H237" s="8"/>
      <c r="I237" s="8"/>
    </row>
    <row r="238" spans="1:9" ht="15">
      <c r="A238" s="8"/>
      <c r="B238" s="8"/>
      <c r="C238" s="8"/>
      <c r="D238" s="8"/>
      <c r="E238" s="8"/>
      <c r="F238" s="8"/>
      <c r="G238" s="8"/>
      <c r="H238" s="8"/>
      <c r="I238" s="8"/>
    </row>
    <row r="239" spans="1:9" ht="15">
      <c r="A239" s="8"/>
      <c r="B239" s="8"/>
      <c r="C239" s="8"/>
      <c r="D239" s="8"/>
      <c r="E239" s="8"/>
      <c r="F239" s="8"/>
      <c r="G239" s="8"/>
      <c r="H239" s="8"/>
      <c r="I239" s="8"/>
    </row>
    <row r="240" spans="1:9" ht="15">
      <c r="A240" s="8"/>
      <c r="B240" s="8"/>
      <c r="C240" s="8"/>
      <c r="D240" s="8"/>
      <c r="E240" s="8"/>
      <c r="F240" s="8"/>
      <c r="G240" s="8"/>
      <c r="H240" s="8"/>
      <c r="I240" s="8"/>
    </row>
    <row r="241" spans="1:9" ht="15">
      <c r="A241" s="8"/>
      <c r="B241" s="8"/>
      <c r="C241" s="8"/>
      <c r="D241" s="8"/>
      <c r="E241" s="8"/>
      <c r="F241" s="8"/>
      <c r="G241" s="8"/>
      <c r="H241" s="8"/>
      <c r="I241" s="8"/>
    </row>
    <row r="242" spans="1:9" ht="15">
      <c r="A242" s="8"/>
      <c r="B242" s="8"/>
      <c r="C242" s="8"/>
      <c r="D242" s="8"/>
      <c r="E242" s="8"/>
      <c r="F242" s="8"/>
      <c r="G242" s="8"/>
      <c r="H242" s="8"/>
      <c r="I242" s="8"/>
    </row>
    <row r="243" spans="1:9" ht="15">
      <c r="A243" s="8"/>
      <c r="B243" s="8"/>
      <c r="C243" s="8"/>
      <c r="D243" s="8"/>
      <c r="E243" s="8"/>
      <c r="F243" s="8"/>
      <c r="G243" s="8"/>
      <c r="H243" s="8"/>
      <c r="I243" s="8"/>
    </row>
    <row r="244" spans="1:9" ht="15">
      <c r="A244" s="8"/>
      <c r="B244" s="8"/>
      <c r="C244" s="8"/>
      <c r="D244" s="8"/>
      <c r="E244" s="8"/>
      <c r="F244" s="8"/>
      <c r="G244" s="8"/>
      <c r="H244" s="8"/>
      <c r="I244" s="8"/>
    </row>
    <row r="245" spans="1:9" ht="15">
      <c r="A245" s="8"/>
      <c r="B245" s="8"/>
      <c r="C245" s="8"/>
      <c r="D245" s="8"/>
      <c r="E245" s="8"/>
      <c r="F245" s="8"/>
      <c r="G245" s="8"/>
      <c r="H245" s="8"/>
      <c r="I245" s="8"/>
    </row>
    <row r="246" spans="1:9" ht="15">
      <c r="A246" s="8"/>
      <c r="B246" s="8"/>
      <c r="C246" s="8"/>
      <c r="D246" s="8"/>
      <c r="E246" s="8"/>
      <c r="F246" s="8"/>
      <c r="G246" s="8"/>
      <c r="H246" s="8"/>
      <c r="I246" s="8"/>
    </row>
    <row r="247" spans="1:9" ht="15">
      <c r="A247" s="8"/>
      <c r="B247" s="8"/>
      <c r="C247" s="8"/>
      <c r="D247" s="8"/>
      <c r="E247" s="8"/>
      <c r="F247" s="8"/>
      <c r="G247" s="8"/>
      <c r="H247" s="8"/>
      <c r="I247" s="8"/>
    </row>
    <row r="248" spans="1:9" ht="15">
      <c r="A248" s="8"/>
      <c r="B248" s="8"/>
      <c r="C248" s="8"/>
      <c r="D248" s="8"/>
      <c r="E248" s="8"/>
      <c r="F248" s="8"/>
      <c r="G248" s="8"/>
      <c r="H248" s="8"/>
      <c r="I248" s="8"/>
    </row>
    <row r="249" spans="1:9" ht="15">
      <c r="A249" s="8"/>
      <c r="B249" s="8"/>
      <c r="C249" s="8"/>
      <c r="D249" s="8"/>
      <c r="E249" s="8"/>
      <c r="F249" s="8"/>
      <c r="G249" s="8"/>
      <c r="H249" s="8"/>
      <c r="I249" s="8"/>
    </row>
    <row r="250" spans="1:9" ht="15">
      <c r="A250" s="8"/>
      <c r="B250" s="8"/>
      <c r="C250" s="8"/>
      <c r="D250" s="8"/>
      <c r="E250" s="8"/>
      <c r="F250" s="8"/>
      <c r="G250" s="8"/>
      <c r="H250" s="8"/>
      <c r="I250" s="8"/>
    </row>
    <row r="251" spans="1:9" ht="15">
      <c r="A251" s="8"/>
      <c r="B251" s="8"/>
      <c r="C251" s="8"/>
      <c r="D251" s="8"/>
      <c r="E251" s="8"/>
      <c r="F251" s="8"/>
      <c r="G251" s="8"/>
      <c r="H251" s="8"/>
      <c r="I251" s="8"/>
    </row>
    <row r="252" spans="1:9" ht="15">
      <c r="A252" s="8"/>
      <c r="B252" s="8"/>
      <c r="C252" s="8"/>
      <c r="D252" s="8"/>
      <c r="E252" s="8"/>
      <c r="F252" s="8"/>
      <c r="G252" s="8"/>
      <c r="H252" s="8"/>
      <c r="I252" s="8"/>
    </row>
    <row r="253" spans="1:9" ht="15">
      <c r="A253" s="8"/>
      <c r="B253" s="8"/>
      <c r="C253" s="8"/>
      <c r="D253" s="8"/>
      <c r="E253" s="8"/>
      <c r="F253" s="8"/>
      <c r="G253" s="8"/>
      <c r="H253" s="8"/>
      <c r="I253" s="8"/>
    </row>
    <row r="254" spans="1:9" ht="15">
      <c r="A254" s="8"/>
      <c r="B254" s="8"/>
      <c r="C254" s="8"/>
      <c r="D254" s="8"/>
      <c r="E254" s="8"/>
      <c r="F254" s="8"/>
      <c r="G254" s="8"/>
      <c r="H254" s="8"/>
      <c r="I254" s="8"/>
    </row>
    <row r="255" spans="1:9" ht="15">
      <c r="A255" s="8"/>
      <c r="B255" s="8"/>
      <c r="C255" s="8"/>
      <c r="D255" s="8"/>
      <c r="E255" s="8"/>
      <c r="F255" s="8"/>
      <c r="G255" s="8"/>
      <c r="H255" s="8"/>
      <c r="I255" s="8"/>
    </row>
    <row r="256" spans="1:9" ht="15">
      <c r="A256" s="8"/>
      <c r="B256" s="8"/>
      <c r="C256" s="8"/>
      <c r="D256" s="8"/>
      <c r="E256" s="8"/>
      <c r="F256" s="8"/>
      <c r="G256" s="8"/>
      <c r="H256" s="8"/>
      <c r="I256" s="8"/>
    </row>
    <row r="257" spans="1:9" ht="15">
      <c r="A257" s="8"/>
      <c r="B257" s="8"/>
      <c r="C257" s="8"/>
      <c r="D257" s="8"/>
      <c r="E257" s="8"/>
      <c r="F257" s="8"/>
      <c r="G257" s="8"/>
      <c r="H257" s="8"/>
      <c r="I257" s="8"/>
    </row>
    <row r="258" spans="1:9" ht="15">
      <c r="A258" s="8"/>
      <c r="B258" s="8"/>
      <c r="C258" s="8"/>
      <c r="D258" s="8"/>
      <c r="E258" s="8"/>
      <c r="F258" s="8"/>
      <c r="G258" s="8"/>
      <c r="H258" s="8"/>
      <c r="I258" s="8"/>
    </row>
    <row r="259" spans="1:9" ht="15">
      <c r="A259" s="8"/>
      <c r="B259" s="8"/>
      <c r="C259" s="8"/>
      <c r="D259" s="8"/>
      <c r="E259" s="8"/>
      <c r="F259" s="8"/>
      <c r="G259" s="8"/>
      <c r="H259" s="8"/>
      <c r="I259" s="8"/>
    </row>
    <row r="260" spans="1:9" ht="15">
      <c r="A260" s="8"/>
      <c r="B260" s="8"/>
      <c r="C260" s="8"/>
      <c r="D260" s="8"/>
      <c r="E260" s="8"/>
      <c r="F260" s="8"/>
      <c r="G260" s="8"/>
      <c r="H260" s="8"/>
      <c r="I260" s="8"/>
    </row>
    <row r="261" spans="1:9" ht="15">
      <c r="A261" s="8"/>
      <c r="B261" s="8"/>
      <c r="C261" s="8"/>
      <c r="D261" s="8"/>
      <c r="E261" s="8"/>
      <c r="F261" s="8"/>
      <c r="G261" s="8"/>
      <c r="H261" s="8"/>
      <c r="I261" s="8"/>
    </row>
    <row r="262" spans="1:9" ht="15">
      <c r="A262" s="8"/>
      <c r="B262" s="8"/>
      <c r="C262" s="8"/>
      <c r="D262" s="8"/>
      <c r="E262" s="8"/>
      <c r="F262" s="8"/>
      <c r="G262" s="8"/>
      <c r="H262" s="8"/>
      <c r="I262" s="8"/>
    </row>
    <row r="263" spans="1:9" ht="15">
      <c r="A263" s="8"/>
      <c r="B263" s="8"/>
      <c r="C263" s="8"/>
      <c r="D263" s="8"/>
      <c r="E263" s="8"/>
      <c r="F263" s="8"/>
      <c r="G263" s="8"/>
      <c r="H263" s="8"/>
      <c r="I263" s="8"/>
    </row>
    <row r="264" spans="1:9" ht="15">
      <c r="A264" s="8"/>
      <c r="B264" s="8"/>
      <c r="C264" s="8"/>
      <c r="D264" s="8"/>
      <c r="E264" s="8"/>
      <c r="F264" s="8"/>
      <c r="G264" s="8"/>
      <c r="H264" s="8"/>
      <c r="I264" s="8"/>
    </row>
    <row r="265" spans="1:9" ht="15">
      <c r="A265" s="8"/>
      <c r="B265" s="8"/>
      <c r="C265" s="8"/>
      <c r="D265" s="8"/>
      <c r="E265" s="8"/>
      <c r="F265" s="8"/>
      <c r="G265" s="8"/>
      <c r="H265" s="8"/>
      <c r="I265" s="8"/>
    </row>
    <row r="266" spans="1:9" ht="15">
      <c r="A266" s="8"/>
      <c r="B266" s="8"/>
      <c r="C266" s="8"/>
      <c r="D266" s="8"/>
      <c r="E266" s="8"/>
      <c r="F266" s="8"/>
      <c r="G266" s="8"/>
      <c r="H266" s="8"/>
      <c r="I266" s="8"/>
    </row>
    <row r="267" spans="1:9" ht="15">
      <c r="A267" s="8"/>
      <c r="B267" s="8"/>
      <c r="C267" s="8"/>
      <c r="D267" s="8"/>
      <c r="E267" s="8"/>
      <c r="F267" s="8"/>
      <c r="G267" s="8"/>
      <c r="H267" s="8"/>
      <c r="I267" s="8"/>
    </row>
    <row r="268" spans="1:9" ht="15">
      <c r="A268" s="8"/>
      <c r="B268" s="8"/>
      <c r="C268" s="8"/>
      <c r="D268" s="8"/>
      <c r="E268" s="8"/>
      <c r="F268" s="8"/>
      <c r="G268" s="8"/>
      <c r="H268" s="8"/>
      <c r="I268" s="8"/>
    </row>
    <row r="269" spans="1:9" ht="15">
      <c r="A269" s="8"/>
      <c r="B269" s="8"/>
      <c r="C269" s="8"/>
      <c r="D269" s="8"/>
      <c r="E269" s="8"/>
      <c r="F269" s="8"/>
      <c r="G269" s="8"/>
      <c r="H269" s="8"/>
      <c r="I269" s="8"/>
    </row>
    <row r="270" spans="1:9" ht="15">
      <c r="A270" s="8"/>
      <c r="B270" s="8"/>
      <c r="C270" s="8"/>
      <c r="D270" s="8"/>
      <c r="E270" s="8"/>
      <c r="F270" s="8"/>
      <c r="G270" s="8"/>
      <c r="H270" s="8"/>
      <c r="I270" s="8"/>
    </row>
    <row r="271" spans="1:9" ht="15">
      <c r="A271" s="8"/>
      <c r="B271" s="8"/>
      <c r="C271" s="8"/>
      <c r="D271" s="8"/>
      <c r="E271" s="8"/>
      <c r="F271" s="8"/>
      <c r="G271" s="8"/>
      <c r="H271" s="8"/>
      <c r="I271" s="8"/>
    </row>
    <row r="272" spans="1:9" ht="15">
      <c r="A272" s="8"/>
      <c r="B272" s="8"/>
      <c r="C272" s="8"/>
      <c r="D272" s="8"/>
      <c r="E272" s="8"/>
      <c r="F272" s="8"/>
      <c r="G272" s="8"/>
      <c r="H272" s="8"/>
      <c r="I272" s="8"/>
    </row>
    <row r="273" spans="1:9" ht="15">
      <c r="A273" s="8"/>
      <c r="B273" s="8"/>
      <c r="C273" s="8"/>
      <c r="D273" s="8"/>
      <c r="E273" s="8"/>
      <c r="F273" s="8"/>
      <c r="G273" s="8"/>
      <c r="H273" s="8"/>
      <c r="I273" s="8"/>
    </row>
    <row r="274" spans="1:9" ht="15">
      <c r="A274" s="8"/>
      <c r="B274" s="8"/>
      <c r="C274" s="8"/>
      <c r="D274" s="8"/>
      <c r="E274" s="8"/>
      <c r="F274" s="8"/>
      <c r="G274" s="8"/>
      <c r="H274" s="8"/>
      <c r="I274" s="8"/>
    </row>
    <row r="275" spans="1:9" ht="15">
      <c r="A275" s="8"/>
      <c r="B275" s="8"/>
      <c r="C275" s="8"/>
      <c r="D275" s="8"/>
      <c r="E275" s="8"/>
      <c r="F275" s="8"/>
      <c r="G275" s="8"/>
      <c r="H275" s="8"/>
      <c r="I275" s="8"/>
    </row>
    <row r="276" spans="1:9" ht="15">
      <c r="A276" s="8"/>
      <c r="B276" s="8"/>
      <c r="C276" s="8"/>
      <c r="D276" s="8"/>
      <c r="E276" s="8"/>
      <c r="F276" s="8"/>
      <c r="G276" s="8"/>
      <c r="H276" s="8"/>
      <c r="I276" s="8"/>
    </row>
    <row r="277" spans="1:9" ht="15">
      <c r="A277" s="8"/>
      <c r="B277" s="8"/>
      <c r="C277" s="8"/>
      <c r="D277" s="8"/>
      <c r="E277" s="8"/>
      <c r="F277" s="8"/>
      <c r="G277" s="8"/>
      <c r="H277" s="8"/>
      <c r="I277" s="8"/>
    </row>
    <row r="278" spans="1:9" ht="15">
      <c r="A278" s="8"/>
      <c r="B278" s="8"/>
      <c r="C278" s="8"/>
      <c r="D278" s="8"/>
      <c r="E278" s="8"/>
      <c r="F278" s="8"/>
      <c r="G278" s="8"/>
      <c r="H278" s="8"/>
      <c r="I278" s="8"/>
    </row>
    <row r="279" spans="1:9" ht="15">
      <c r="A279" s="8"/>
      <c r="B279" s="8"/>
      <c r="C279" s="8"/>
      <c r="D279" s="8"/>
      <c r="E279" s="8"/>
      <c r="F279" s="8"/>
      <c r="G279" s="8"/>
      <c r="H279" s="8"/>
      <c r="I279" s="8"/>
    </row>
    <row r="280" spans="1:9" ht="15">
      <c r="A280" s="8"/>
      <c r="B280" s="8"/>
      <c r="C280" s="8"/>
      <c r="D280" s="8"/>
      <c r="E280" s="8"/>
      <c r="F280" s="8"/>
      <c r="G280" s="8"/>
      <c r="H280" s="8"/>
      <c r="I280" s="8"/>
    </row>
    <row r="281" spans="1:9" ht="15">
      <c r="A281" s="8"/>
      <c r="B281" s="8"/>
      <c r="C281" s="8"/>
      <c r="D281" s="8"/>
      <c r="E281" s="8"/>
      <c r="F281" s="8"/>
      <c r="G281" s="8"/>
      <c r="H281" s="8"/>
      <c r="I281" s="8"/>
    </row>
    <row r="282" spans="1:9" ht="15">
      <c r="A282" s="8"/>
      <c r="B282" s="8"/>
      <c r="C282" s="8"/>
      <c r="D282" s="8"/>
      <c r="E282" s="8"/>
      <c r="F282" s="8"/>
      <c r="G282" s="8"/>
      <c r="H282" s="8"/>
      <c r="I282" s="8"/>
    </row>
  </sheetData>
  <sheetProtection sheet="1" objects="1" scenarios="1"/>
  <mergeCells count="18">
    <mergeCell ref="E87:G87"/>
    <mergeCell ref="E98:G98"/>
    <mergeCell ref="E103:G103"/>
    <mergeCell ref="E117:G117"/>
    <mergeCell ref="E138:G138"/>
    <mergeCell ref="E139:G139"/>
    <mergeCell ref="E51:G51"/>
    <mergeCell ref="E59:G59"/>
    <mergeCell ref="E64:G64"/>
    <mergeCell ref="E69:G69"/>
    <mergeCell ref="E74:G74"/>
    <mergeCell ref="E79:G79"/>
    <mergeCell ref="E9:G9"/>
    <mergeCell ref="E17:G17"/>
    <mergeCell ref="E22:G22"/>
    <mergeCell ref="E27:G27"/>
    <mergeCell ref="E32:G32"/>
    <mergeCell ref="E37:G37"/>
  </mergeCells>
  <pageMargins left="0.7" right="0.7" top="0.78740157499999996" bottom="0.78740157499999996" header="0.3" footer="0.3"/>
  <pageSetup paperSize="9" scale="89" orientation="portrait" horizontalDpi="4294967293" verticalDpi="0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Titul. str. - PARAGRAFY</vt:lpstr>
      <vt:lpstr>Paragrafy Příjmy</vt:lpstr>
      <vt:lpstr>PARAGRAFY Výdaje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2015-09-09T13:10:15Z</dcterms:modified>
</cp:coreProperties>
</file>